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0" yWindow="0" windowWidth="20340" windowHeight="768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45621"/>
</workbook>
</file>

<file path=xl/calcChain.xml><?xml version="1.0" encoding="utf-8"?>
<calcChain xmlns="http://schemas.openxmlformats.org/spreadsheetml/2006/main">
  <c r="I38" i="1" l="1"/>
  <c r="I39" i="1" s="1"/>
  <c r="I29" i="1"/>
  <c r="I30" i="1" s="1"/>
  <c r="I20" i="1"/>
  <c r="I21" i="1" s="1"/>
  <c r="Z36" i="1" l="1"/>
  <c r="AB36" i="1" s="1"/>
  <c r="AB37" i="1" s="1"/>
  <c r="Z34" i="1"/>
  <c r="AB34" i="1" s="1"/>
  <c r="AB35" i="1" s="1"/>
  <c r="Z32" i="1"/>
  <c r="AB32" i="1" s="1"/>
  <c r="Z27" i="1"/>
  <c r="AB27" i="1" s="1"/>
  <c r="AB28" i="1" s="1"/>
  <c r="Z25" i="1"/>
  <c r="AB25" i="1" s="1"/>
  <c r="AB26" i="1" s="1"/>
  <c r="Z23" i="1"/>
  <c r="AB23" i="1" s="1"/>
  <c r="Z18" i="1"/>
  <c r="AB18" i="1" s="1"/>
  <c r="AB19" i="1" s="1"/>
  <c r="Z16" i="1"/>
  <c r="AB16" i="1" s="1"/>
  <c r="AB17" i="1" s="1"/>
  <c r="Z14" i="1"/>
  <c r="AB14" i="1" s="1"/>
  <c r="AB20" i="1" s="1"/>
  <c r="Z9" i="1"/>
  <c r="AB9" i="1" s="1"/>
  <c r="AB10" i="1" s="1"/>
  <c r="Z7" i="1"/>
  <c r="AB7" i="1" s="1"/>
  <c r="AB8" i="1" s="1"/>
  <c r="Y38" i="1"/>
  <c r="Y29" i="1"/>
  <c r="Y20" i="1"/>
  <c r="Y11" i="1"/>
  <c r="I11" i="1"/>
  <c r="I10" i="1"/>
  <c r="I8" i="1"/>
  <c r="I6" i="1"/>
  <c r="Z5" i="1"/>
  <c r="AB5" i="1" s="1"/>
  <c r="P6" i="1"/>
  <c r="P8" i="1"/>
  <c r="P10" i="1"/>
  <c r="P11" i="1"/>
  <c r="P12" i="1" s="1"/>
  <c r="P15" i="1"/>
  <c r="P17" i="1"/>
  <c r="P19" i="1"/>
  <c r="P20" i="1"/>
  <c r="P21" i="1" s="1"/>
  <c r="P24" i="1"/>
  <c r="P26" i="1"/>
  <c r="P28" i="1"/>
  <c r="P29" i="1"/>
  <c r="P30" i="1" s="1"/>
  <c r="P33" i="1"/>
  <c r="P35" i="1"/>
  <c r="P37" i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K50" i="1" s="1"/>
  <c r="J38" i="1"/>
  <c r="J39" i="1" s="1"/>
  <c r="O37" i="1"/>
  <c r="N37" i="1"/>
  <c r="M37" i="1"/>
  <c r="L37" i="1"/>
  <c r="K37" i="1"/>
  <c r="J37" i="1"/>
  <c r="O35" i="1"/>
  <c r="N35" i="1"/>
  <c r="M35" i="1"/>
  <c r="L35" i="1"/>
  <c r="K35" i="1"/>
  <c r="J35" i="1"/>
  <c r="O33" i="1"/>
  <c r="N33" i="1"/>
  <c r="M33" i="1"/>
  <c r="L33" i="1"/>
  <c r="K33" i="1"/>
  <c r="J33" i="1"/>
  <c r="O29" i="1"/>
  <c r="O30" i="1" s="1"/>
  <c r="N29" i="1"/>
  <c r="N30" i="1" s="1"/>
  <c r="M29" i="1"/>
  <c r="M30" i="1" s="1"/>
  <c r="L29" i="1"/>
  <c r="L30" i="1" s="1"/>
  <c r="K29" i="1"/>
  <c r="K30" i="1" s="1"/>
  <c r="I50" i="1" s="1"/>
  <c r="J29" i="1"/>
  <c r="J30" i="1" s="1"/>
  <c r="O28" i="1"/>
  <c r="N28" i="1"/>
  <c r="M28" i="1"/>
  <c r="L28" i="1"/>
  <c r="K28" i="1"/>
  <c r="J28" i="1"/>
  <c r="O26" i="1"/>
  <c r="N26" i="1"/>
  <c r="M26" i="1"/>
  <c r="L26" i="1"/>
  <c r="K26" i="1"/>
  <c r="J26" i="1"/>
  <c r="O24" i="1"/>
  <c r="N24" i="1"/>
  <c r="M24" i="1"/>
  <c r="L24" i="1"/>
  <c r="K24" i="1"/>
  <c r="J24" i="1"/>
  <c r="O20" i="1"/>
  <c r="O21" i="1" s="1"/>
  <c r="N20" i="1"/>
  <c r="N21" i="1" s="1"/>
  <c r="M20" i="1"/>
  <c r="M21" i="1" s="1"/>
  <c r="L20" i="1"/>
  <c r="L21" i="1" s="1"/>
  <c r="K20" i="1"/>
  <c r="K21" i="1" s="1"/>
  <c r="G50" i="1" s="1"/>
  <c r="J20" i="1"/>
  <c r="J21" i="1" s="1"/>
  <c r="O19" i="1"/>
  <c r="N19" i="1"/>
  <c r="M19" i="1"/>
  <c r="L19" i="1"/>
  <c r="K19" i="1"/>
  <c r="J19" i="1"/>
  <c r="O17" i="1"/>
  <c r="N17" i="1"/>
  <c r="M17" i="1"/>
  <c r="L17" i="1"/>
  <c r="K17" i="1"/>
  <c r="J17" i="1"/>
  <c r="O15" i="1"/>
  <c r="N15" i="1"/>
  <c r="M15" i="1"/>
  <c r="L15" i="1"/>
  <c r="K15" i="1"/>
  <c r="J15" i="1"/>
  <c r="O11" i="1"/>
  <c r="O41" i="1" s="1"/>
  <c r="O42" i="1" s="1"/>
  <c r="N11" i="1"/>
  <c r="N41" i="1"/>
  <c r="N42" i="1" s="1"/>
  <c r="M11" i="1"/>
  <c r="M41" i="1" s="1"/>
  <c r="M42" i="1" s="1"/>
  <c r="L11" i="1"/>
  <c r="L41" i="1" s="1"/>
  <c r="L42" i="1" s="1"/>
  <c r="K11" i="1"/>
  <c r="J11" i="1"/>
  <c r="J41" i="1" s="1"/>
  <c r="J42" i="1" s="1"/>
  <c r="O10" i="1"/>
  <c r="N10" i="1"/>
  <c r="M10" i="1"/>
  <c r="L10" i="1"/>
  <c r="K10" i="1"/>
  <c r="J10" i="1"/>
  <c r="O8" i="1"/>
  <c r="N8" i="1"/>
  <c r="M8" i="1"/>
  <c r="L8" i="1"/>
  <c r="K8" i="1"/>
  <c r="J8" i="1"/>
  <c r="O6" i="1"/>
  <c r="N6" i="1"/>
  <c r="M6" i="1"/>
  <c r="L6" i="1"/>
  <c r="K6" i="1"/>
  <c r="J6" i="1"/>
  <c r="C17" i="1"/>
  <c r="D17" i="1"/>
  <c r="E17" i="1"/>
  <c r="F17" i="1"/>
  <c r="G17" i="1"/>
  <c r="H17" i="1"/>
  <c r="Q17" i="1"/>
  <c r="R17" i="1"/>
  <c r="S17" i="1"/>
  <c r="T17" i="1"/>
  <c r="U17" i="1"/>
  <c r="V17" i="1"/>
  <c r="W17" i="1"/>
  <c r="X17" i="1"/>
  <c r="C33" i="1"/>
  <c r="D33" i="1"/>
  <c r="AA33" i="1" s="1"/>
  <c r="E33" i="1"/>
  <c r="F33" i="1"/>
  <c r="G33" i="1"/>
  <c r="H33" i="1"/>
  <c r="Q33" i="1"/>
  <c r="R33" i="1"/>
  <c r="S33" i="1"/>
  <c r="T33" i="1"/>
  <c r="U33" i="1"/>
  <c r="V33" i="1"/>
  <c r="W33" i="1"/>
  <c r="X33" i="1"/>
  <c r="W38" i="1"/>
  <c r="C28" i="1"/>
  <c r="D28" i="1"/>
  <c r="E28" i="1"/>
  <c r="F28" i="1"/>
  <c r="G28" i="1"/>
  <c r="H28" i="1"/>
  <c r="Q28" i="1"/>
  <c r="R28" i="1"/>
  <c r="S28" i="1"/>
  <c r="T28" i="1"/>
  <c r="U28" i="1"/>
  <c r="V28" i="1"/>
  <c r="W28" i="1"/>
  <c r="X28" i="1"/>
  <c r="C24" i="1"/>
  <c r="AA24" i="1" s="1"/>
  <c r="D24" i="1"/>
  <c r="E24" i="1"/>
  <c r="F24" i="1"/>
  <c r="G24" i="1"/>
  <c r="H24" i="1"/>
  <c r="Q24" i="1"/>
  <c r="R24" i="1"/>
  <c r="S24" i="1"/>
  <c r="T24" i="1"/>
  <c r="U24" i="1"/>
  <c r="V24" i="1"/>
  <c r="W24" i="1"/>
  <c r="X24" i="1"/>
  <c r="C26" i="1"/>
  <c r="D26" i="1"/>
  <c r="E26" i="1"/>
  <c r="F26" i="1"/>
  <c r="G26" i="1"/>
  <c r="H26" i="1"/>
  <c r="Q26" i="1"/>
  <c r="R26" i="1"/>
  <c r="S26" i="1"/>
  <c r="T26" i="1"/>
  <c r="U26" i="1"/>
  <c r="V26" i="1"/>
  <c r="W26" i="1"/>
  <c r="X26" i="1"/>
  <c r="W29" i="1"/>
  <c r="W30" i="1" s="1"/>
  <c r="I48" i="1" s="1"/>
  <c r="X8" i="1"/>
  <c r="S6" i="1"/>
  <c r="C6" i="1"/>
  <c r="D6" i="1"/>
  <c r="E6" i="1"/>
  <c r="F6" i="1"/>
  <c r="G6" i="1"/>
  <c r="H6" i="1"/>
  <c r="Q6" i="1"/>
  <c r="R6" i="1"/>
  <c r="T6" i="1"/>
  <c r="U6" i="1"/>
  <c r="V6" i="1"/>
  <c r="W6" i="1"/>
  <c r="X6" i="1"/>
  <c r="C37" i="1"/>
  <c r="AA37" i="1" s="1"/>
  <c r="D37" i="1"/>
  <c r="E37" i="1"/>
  <c r="F37" i="1"/>
  <c r="G37" i="1"/>
  <c r="H37" i="1"/>
  <c r="Q37" i="1"/>
  <c r="R37" i="1"/>
  <c r="S37" i="1"/>
  <c r="T37" i="1"/>
  <c r="U37" i="1"/>
  <c r="V37" i="1"/>
  <c r="W37" i="1"/>
  <c r="X37" i="1"/>
  <c r="C35" i="1"/>
  <c r="D35" i="1"/>
  <c r="E35" i="1"/>
  <c r="F35" i="1"/>
  <c r="G35" i="1"/>
  <c r="H35" i="1"/>
  <c r="Q35" i="1"/>
  <c r="R35" i="1"/>
  <c r="S35" i="1"/>
  <c r="T35" i="1"/>
  <c r="U35" i="1"/>
  <c r="V35" i="1"/>
  <c r="W35" i="1"/>
  <c r="X35" i="1"/>
  <c r="C19" i="1"/>
  <c r="AA19" i="1" s="1"/>
  <c r="D19" i="1"/>
  <c r="E19" i="1"/>
  <c r="F19" i="1"/>
  <c r="G19" i="1"/>
  <c r="H19" i="1"/>
  <c r="Q19" i="1"/>
  <c r="R19" i="1"/>
  <c r="S19" i="1"/>
  <c r="T19" i="1"/>
  <c r="U19" i="1"/>
  <c r="V19" i="1"/>
  <c r="W19" i="1"/>
  <c r="X19" i="1"/>
  <c r="C15" i="1"/>
  <c r="AA15" i="1" s="1"/>
  <c r="D15" i="1"/>
  <c r="E15" i="1"/>
  <c r="F15" i="1"/>
  <c r="G15" i="1"/>
  <c r="H15" i="1"/>
  <c r="Q15" i="1"/>
  <c r="R15" i="1"/>
  <c r="S15" i="1"/>
  <c r="T15" i="1"/>
  <c r="U15" i="1"/>
  <c r="V15" i="1"/>
  <c r="W15" i="1"/>
  <c r="X15" i="1"/>
  <c r="C10" i="1"/>
  <c r="AA10" i="1" s="1"/>
  <c r="AA12" i="1" s="1"/>
  <c r="D10" i="1"/>
  <c r="E10" i="1"/>
  <c r="F10" i="1"/>
  <c r="G10" i="1"/>
  <c r="H10" i="1"/>
  <c r="Q10" i="1"/>
  <c r="R10" i="1"/>
  <c r="S10" i="1"/>
  <c r="T10" i="1"/>
  <c r="U10" i="1"/>
  <c r="V10" i="1"/>
  <c r="W10" i="1"/>
  <c r="X10" i="1"/>
  <c r="C8" i="1"/>
  <c r="D8" i="1"/>
  <c r="E8" i="1"/>
  <c r="F8" i="1"/>
  <c r="G8" i="1"/>
  <c r="H8" i="1"/>
  <c r="Q8" i="1"/>
  <c r="R8" i="1"/>
  <c r="S8" i="1"/>
  <c r="T8" i="1"/>
  <c r="U8" i="1"/>
  <c r="V8" i="1"/>
  <c r="W8" i="1"/>
  <c r="Y21" i="1"/>
  <c r="C20" i="1"/>
  <c r="D20" i="1"/>
  <c r="D21" i="1" s="1"/>
  <c r="E20" i="1"/>
  <c r="E21" i="1" s="1"/>
  <c r="F20" i="1"/>
  <c r="F21" i="1"/>
  <c r="G20" i="1"/>
  <c r="G21" i="1"/>
  <c r="H20" i="1"/>
  <c r="H21" i="1"/>
  <c r="Q20" i="1"/>
  <c r="Q21" i="1"/>
  <c r="R20" i="1"/>
  <c r="R21" i="1"/>
  <c r="S20" i="1"/>
  <c r="S21" i="1"/>
  <c r="T20" i="1"/>
  <c r="T21" i="1"/>
  <c r="U20" i="1"/>
  <c r="U21" i="1"/>
  <c r="V20" i="1"/>
  <c r="V21" i="1"/>
  <c r="W20" i="1"/>
  <c r="W21" i="1"/>
  <c r="G48" i="1" s="1"/>
  <c r="X20" i="1"/>
  <c r="X21" i="1" s="1"/>
  <c r="C21" i="1"/>
  <c r="X11" i="1"/>
  <c r="X12" i="1" s="1"/>
  <c r="X29" i="1"/>
  <c r="X30" i="1" s="1"/>
  <c r="X38" i="1"/>
  <c r="X39" i="1" s="1"/>
  <c r="C38" i="1"/>
  <c r="C39" i="1" s="1"/>
  <c r="D38" i="1"/>
  <c r="D39" i="1" s="1"/>
  <c r="E38" i="1"/>
  <c r="E39" i="1" s="1"/>
  <c r="F38" i="1"/>
  <c r="F39" i="1" s="1"/>
  <c r="G38" i="1"/>
  <c r="G39" i="1" s="1"/>
  <c r="H38" i="1"/>
  <c r="H39" i="1" s="1"/>
  <c r="Q38" i="1"/>
  <c r="Q39" i="1" s="1"/>
  <c r="R38" i="1"/>
  <c r="R39" i="1" s="1"/>
  <c r="S38" i="1"/>
  <c r="S39" i="1" s="1"/>
  <c r="T38" i="1"/>
  <c r="T39" i="1" s="1"/>
  <c r="U38" i="1"/>
  <c r="U39" i="1" s="1"/>
  <c r="V38" i="1"/>
  <c r="V39" i="1" s="1"/>
  <c r="W11" i="1"/>
  <c r="W12" i="1" s="1"/>
  <c r="E48" i="1" s="1"/>
  <c r="H12" i="1"/>
  <c r="H29" i="1"/>
  <c r="H30" i="1"/>
  <c r="F11" i="1"/>
  <c r="F12" i="1"/>
  <c r="F29" i="1"/>
  <c r="F30" i="1"/>
  <c r="T11" i="1"/>
  <c r="T12" i="1"/>
  <c r="T29" i="1"/>
  <c r="T30" i="1"/>
  <c r="S29" i="1"/>
  <c r="S11" i="1"/>
  <c r="S12" i="1" s="1"/>
  <c r="S30" i="1"/>
  <c r="U11" i="1"/>
  <c r="U12" i="1" s="1"/>
  <c r="U29" i="1"/>
  <c r="U30" i="1" s="1"/>
  <c r="C29" i="1"/>
  <c r="C30" i="1" s="1"/>
  <c r="D29" i="1"/>
  <c r="D30" i="1" s="1"/>
  <c r="E29" i="1"/>
  <c r="E30" i="1" s="1"/>
  <c r="G29" i="1"/>
  <c r="G30" i="1" s="1"/>
  <c r="Q29" i="1"/>
  <c r="Q30" i="1" s="1"/>
  <c r="R29" i="1"/>
  <c r="R30" i="1" s="1"/>
  <c r="V29" i="1"/>
  <c r="V30" i="1" s="1"/>
  <c r="D11" i="1"/>
  <c r="D12" i="1" s="1"/>
  <c r="E11" i="1"/>
  <c r="E12" i="1" s="1"/>
  <c r="G11" i="1"/>
  <c r="G12" i="1" s="1"/>
  <c r="Q11" i="1"/>
  <c r="Q12" i="1" s="1"/>
  <c r="R11" i="1"/>
  <c r="R12" i="1" s="1"/>
  <c r="V11" i="1"/>
  <c r="V12" i="1" s="1"/>
  <c r="C11" i="1"/>
  <c r="C12" i="1" s="1"/>
  <c r="Y12" i="1"/>
  <c r="Y30" i="1"/>
  <c r="W39" i="1"/>
  <c r="K48" i="1" s="1"/>
  <c r="AA35" i="1"/>
  <c r="AA8" i="1"/>
  <c r="K12" i="1"/>
  <c r="E50" i="1" s="1"/>
  <c r="M12" i="1"/>
  <c r="J12" i="1"/>
  <c r="N12" i="1"/>
  <c r="X41" i="1"/>
  <c r="X42" i="1" s="1"/>
  <c r="K41" i="1"/>
  <c r="K42" i="1" s="1"/>
  <c r="AA6" i="1"/>
  <c r="U41" i="1" l="1"/>
  <c r="U42" i="1" s="1"/>
  <c r="L12" i="1"/>
  <c r="M49" i="1"/>
  <c r="W41" i="1"/>
  <c r="W42" i="1" s="1"/>
  <c r="AB6" i="1"/>
  <c r="AB12" i="1"/>
  <c r="E58" i="1" s="1"/>
  <c r="AB11" i="1"/>
  <c r="I12" i="1"/>
  <c r="I41" i="1"/>
  <c r="I42" i="1" s="1"/>
  <c r="P41" i="1"/>
  <c r="P42" i="1" s="1"/>
  <c r="E41" i="1"/>
  <c r="E42" i="1" s="1"/>
  <c r="AB46" i="1"/>
  <c r="AB38" i="1"/>
  <c r="O12" i="1"/>
  <c r="Q41" i="1"/>
  <c r="Q42" i="1" s="1"/>
  <c r="AB47" i="1"/>
  <c r="AB29" i="1"/>
  <c r="M47" i="1"/>
  <c r="AA26" i="1"/>
  <c r="G41" i="1"/>
  <c r="G42" i="1" s="1"/>
  <c r="AB15" i="1"/>
  <c r="AB24" i="1"/>
  <c r="AB30" i="1" s="1"/>
  <c r="I58" i="1" s="1"/>
  <c r="AB33" i="1"/>
  <c r="AB39" i="1" s="1"/>
  <c r="K58" i="1" s="1"/>
  <c r="D41" i="1"/>
  <c r="D42" i="1" s="1"/>
  <c r="R41" i="1"/>
  <c r="R42" i="1" s="1"/>
  <c r="S41" i="1"/>
  <c r="S42" i="1" s="1"/>
  <c r="T41" i="1"/>
  <c r="T42" i="1" s="1"/>
  <c r="V41" i="1"/>
  <c r="V42" i="1" s="1"/>
  <c r="F41" i="1"/>
  <c r="F42" i="1" s="1"/>
  <c r="H41" i="1"/>
  <c r="H42" i="1" s="1"/>
  <c r="Z45" i="1"/>
  <c r="Y41" i="1"/>
  <c r="Z46" i="1"/>
  <c r="Z47" i="1"/>
  <c r="AA45" i="1"/>
  <c r="AA39" i="1"/>
  <c r="Y39" i="1"/>
  <c r="Y42" i="1" s="1"/>
  <c r="AA28" i="1"/>
  <c r="I45" i="1" s="1"/>
  <c r="AA17" i="1"/>
  <c r="K45" i="1"/>
  <c r="K52" i="1" s="1"/>
  <c r="K56" i="1" s="1"/>
  <c r="Z39" i="1"/>
  <c r="Z30" i="1"/>
  <c r="Z21" i="1"/>
  <c r="AA21" i="1"/>
  <c r="G45" i="1"/>
  <c r="G52" i="1" s="1"/>
  <c r="G56" i="1" s="1"/>
  <c r="C41" i="1"/>
  <c r="C42" i="1" s="1"/>
  <c r="E45" i="1"/>
  <c r="AB45" i="1" l="1"/>
  <c r="AA30" i="1"/>
  <c r="AA46" i="1"/>
  <c r="AB21" i="1"/>
  <c r="G58" i="1" s="1"/>
  <c r="M58" i="1" s="1"/>
  <c r="E52" i="1"/>
  <c r="E54" i="1" s="1"/>
  <c r="M45" i="1"/>
  <c r="AA47" i="1"/>
  <c r="K54" i="1"/>
  <c r="T53" i="1" s="1"/>
  <c r="I52" i="1"/>
  <c r="G54" i="1"/>
  <c r="T51" i="1" s="1"/>
  <c r="E56" i="1" l="1"/>
  <c r="M51" i="1"/>
  <c r="I54" i="1"/>
  <c r="T52" i="1" s="1"/>
  <c r="T50" i="1"/>
  <c r="I56" i="1"/>
  <c r="M55" i="1" s="1"/>
  <c r="M53" i="1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<sst xmlns="http://schemas.openxmlformats.org/spreadsheetml/2006/main" count="123" uniqueCount="70">
  <si>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</si>
  <si>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</si>
  <si>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</si>
  <si>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</si>
  <si>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</si>
  <si>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</si>
  <si>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</si>
  <si>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</si>
  <si>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</si>
  <si>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</si>
  <si>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</si>
  <si>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</si>
  <si>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</si>
  <si>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</si>
  <si>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</si>
  <si>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</si>
  <si>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</si>
  <si>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</si>
  <si>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</si>
  <si>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</si>
  <si>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</si>
  <si>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</si>
  <si>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</si>
  <si>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</si>
  <si>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</si>
  <si>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</si>
  <si>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</si>
  <si>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</si>
  <si>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</si>
  <si>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</si>
  <si>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</si>
  <si>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</si>
  <si>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</si>
  <si>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</si>
  <si>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</si>
  <si>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</si>
  <si>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</si>
  <si>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</si>
  <si>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</si>
  <si>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</si>
  <si>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</si>
  <si>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</si>
  <si>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</si>
  <si>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</si>
  <si>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</si>
  <si>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</si>
  <si>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</si>
  <si>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</si>
  <si>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</si>
  <si>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</si>
  <si>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</si>
  <si>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</si>
  <si>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</si>
  <si>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</si>
  <si>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</si>
  <si>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</si>
  <si>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</si>
  <si>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</si>
  <si>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Residency 5 Yr (Ends 8/31/11)</t>
  </si>
  <si>
    <t>Initial Renew (3-yrs)</t>
  </si>
  <si>
    <t>&lt;Career &amp; Technical Fees&gt;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</si>
  <si>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</si>
  <si>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</si>
  <si>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</si>
  <si>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</si>
  <si>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</si>
  <si>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</si>
  <si>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</si>
  <si>
    <t>FY '14 Educational Service District 113 - Quarterly/Annual Certification Fee Report</t>
  </si>
  <si>
    <t>Form SPI 1244 - Revised 10/13 (PESB)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</si>
</sst>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5117038483843"/>
        <bgColor auto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1" borderId="29" xfId="0" applyNumberFormat="1" applyFont="1" applyFill="1" applyBorder="1" applyProtection="1"/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alignment horizontal="center" wrapText="1"/>
    </xf>
    <xf numFmtId="5" fontId="6" fillId="5" borderId="7" xfId="0" applyNumberFormat="1" applyFont="1" applyFill="1" applyBorder="1" applyAlignment="1" applyProtection="1">
      <alignment horizontal="center"/>
    </xf>
    <xf numFmtId="3" fontId="8" fillId="5" borderId="24" xfId="0" applyNumberFormat="1" applyFont="1" applyFill="1" applyBorder="1" applyAlignment="1" applyProtection="1">
      <alignment horizontal="center"/>
    </xf>
    <xf numFmtId="6" fontId="8" fillId="5" borderId="23" xfId="0" applyNumberFormat="1" applyFont="1" applyFill="1" applyBorder="1" applyAlignment="1" applyProtection="1">
      <alignment horizontal="center"/>
    </xf>
    <xf numFmtId="4" fontId="6" fillId="13" borderId="8" xfId="0" applyNumberFormat="1" applyFont="1" applyFill="1" applyBorder="1" applyAlignment="1" applyProtection="1">
      <alignment horizontal="center"/>
    </xf>
    <xf numFmtId="4" fontId="6" fillId="13" borderId="29" xfId="0" applyNumberFormat="1" applyFont="1" applyFill="1" applyBorder="1" applyProtection="1"/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6" fillId="4" borderId="38" xfId="0" applyFont="1" applyFill="1" applyBorder="1" applyAlignment="1" applyProtection="1">
      <alignment horizontal="centerContinuous"/>
    </xf>
    <xf numFmtId="0" fontId="8" fillId="2" borderId="43" xfId="0" applyFont="1" applyFill="1" applyBorder="1" applyAlignment="1" applyProtection="1">
      <alignment horizontal="centerContinuous"/>
    </xf>
    <xf numFmtId="0" fontId="8" fillId="2" borderId="46" xfId="0" applyFont="1" applyFill="1" applyBorder="1" applyAlignment="1" applyProtection="1">
      <alignment horizontal="centerContinuous"/>
    </xf>
    <xf numFmtId="8" fontId="6" fillId="2" borderId="46" xfId="0" applyNumberFormat="1" applyFont="1" applyFill="1" applyBorder="1" applyAlignment="1" applyProtection="1">
      <alignment horizontal="center"/>
    </xf>
    <xf numFmtId="164" fontId="6" fillId="2" borderId="46" xfId="0" applyNumberFormat="1" applyFont="1" applyFill="1" applyBorder="1" applyAlignment="1" applyProtection="1">
      <alignment horizontal="center"/>
    </xf>
    <xf numFmtId="0" fontId="0" fillId="2" borderId="46" xfId="0" applyFill="1" applyBorder="1" applyProtection="1"/>
    <xf numFmtId="0" fontId="6" fillId="2" borderId="46" xfId="0" applyFont="1" applyFill="1" applyBorder="1" applyAlignment="1" applyProtection="1">
      <alignment horizontal="center"/>
    </xf>
    <xf numFmtId="0" fontId="1" fillId="2" borderId="46" xfId="0" applyFont="1" applyFill="1" applyBorder="1" applyProtection="1"/>
    <xf numFmtId="8" fontId="6" fillId="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63041065482792E-2"/>
          <c:y val="3.4257748776509007E-2"/>
          <c:w val="0.62153163152053326"/>
          <c:h val="0.90048939641109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FY '14 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FY '14 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70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2</c:v>
                </c:pt>
                <c:pt idx="23" formatCode="&quot;$&quot;#,##0.00_);[Red]\(&quot;$&quot;#,##0.00\)">
                  <c:v>70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'BLANK ANNUAL CERT FEES'!#REF!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70112"/>
        <c:axId val="97371648"/>
      </c:barChart>
      <c:catAx>
        <c:axId val="9737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9737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7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9737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16"/>
          <c:w val="0.29855715871254168"/>
          <c:h val="0.57259380097879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3"/>
  <sheetViews>
    <sheetView showGridLines="0" tabSelected="1" topLeftCell="O1" zoomScale="70" zoomScaleNormal="70" workbookViewId="0">
      <selection activeCell="A9" sqref="A9:XFD9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1"/>
      <c r="AB1" s="131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77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99" t="s">
        <v>58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59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2" t="s">
        <v>35</v>
      </c>
      <c r="AB3" s="218" t="s">
        <v>65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200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3" t="s">
        <v>43</v>
      </c>
      <c r="AB4" s="219"/>
    </row>
    <row r="5" spans="1:28" s="7" customFormat="1" ht="20.100000000000001" customHeight="1">
      <c r="A5" s="17" t="s">
        <v>61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147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205">
        <f>Z5-K5-X5</f>
        <v>0</v>
      </c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148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4">
        <f>SUM(C6:Y6)</f>
        <v>0</v>
      </c>
      <c r="AB6" s="206">
        <f>AB5*33</f>
        <v>0</v>
      </c>
    </row>
    <row r="7" spans="1:28" s="7" customFormat="1" ht="20.100000000000001" customHeight="1">
      <c r="A7" s="20" t="s">
        <v>63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147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3">
        <f>SUM(C7:Y7)</f>
        <v>0</v>
      </c>
      <c r="AA7" s="57"/>
      <c r="AB7" s="205">
        <f>Z7-K7-X7</f>
        <v>0</v>
      </c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148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4">
        <f>SUM(C8:Y8)</f>
        <v>0</v>
      </c>
      <c r="AB8" s="206">
        <f>AB7*33</f>
        <v>0</v>
      </c>
    </row>
    <row r="9" spans="1:28" s="7" customFormat="1" ht="20.100000000000001" customHeight="1">
      <c r="A9" s="20" t="s">
        <v>62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2</v>
      </c>
      <c r="I9" s="147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163">
        <f>SUM(C9:Y9)</f>
        <v>2</v>
      </c>
      <c r="AA9" s="57"/>
      <c r="AB9" s="205">
        <f>Z9-K9-X9</f>
        <v>2</v>
      </c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70</v>
      </c>
      <c r="I10" s="148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5">
        <f>SUM(C10:Y10)</f>
        <v>70</v>
      </c>
      <c r="AB10" s="206">
        <f>AB9*33</f>
        <v>66</v>
      </c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/>
      <c r="I11" s="149">
        <f t="shared" ref="H11:O11" si="9">SUM(I5+I7+I9)</f>
        <v>0</v>
      </c>
      <c r="J11" s="60">
        <f t="shared" si="9"/>
        <v>0</v>
      </c>
      <c r="K11" s="60">
        <f t="shared" si="9"/>
        <v>0</v>
      </c>
      <c r="L11" s="60">
        <f t="shared" si="9"/>
        <v>0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207">
        <f>AB5+AB7+AB9</f>
        <v>2</v>
      </c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150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2">
        <v>2</v>
      </c>
      <c r="AA12" s="92">
        <f>SUM(AA6+AA8+AA10)</f>
        <v>70</v>
      </c>
      <c r="AB12" s="208">
        <f>SUM(AB5,AB7,AB9)</f>
        <v>2</v>
      </c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78">
        <v>11</v>
      </c>
    </row>
    <row r="14" spans="1:28" s="7" customFormat="1" ht="20.100000000000001" customHeight="1">
      <c r="A14" s="17" t="s">
        <v>61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7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3">
        <f>SUM(C14:Y14)</f>
        <v>0</v>
      </c>
      <c r="AA14" s="57"/>
      <c r="AB14" s="179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8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4">
        <f>SUM(C15:Y15)</f>
        <v>0</v>
      </c>
      <c r="AB15" s="180">
        <f>AB14*33</f>
        <v>0</v>
      </c>
    </row>
    <row r="16" spans="1:28" s="7" customFormat="1" ht="20.100000000000001" customHeight="1">
      <c r="A16" s="20" t="s">
        <v>63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7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3">
        <f>SUM(C16:Y16)</f>
        <v>0</v>
      </c>
      <c r="AA16" s="57"/>
      <c r="AB16" s="179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8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4">
        <f>SUM(C17:Y17)</f>
        <v>0</v>
      </c>
      <c r="AB17" s="180">
        <f>AB16*33</f>
        <v>0</v>
      </c>
    </row>
    <row r="18" spans="1:103" s="7" customFormat="1" ht="20.100000000000001" customHeight="1">
      <c r="A18" s="20" t="s">
        <v>62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47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3">
        <f>SUM(C18:Y18)</f>
        <v>0</v>
      </c>
      <c r="AA18" s="57"/>
      <c r="AB18" s="179">
        <f>Z18-K18-X18</f>
        <v>0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8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0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5">
        <f>SUM(C19:Y19)</f>
        <v>0</v>
      </c>
      <c r="AB19" s="180">
        <f>AB18*33</f>
        <v>0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I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49">
        <f t="shared" si="23"/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0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79">
        <f>AB14+AB16+AB18</f>
        <v>0</v>
      </c>
    </row>
    <row r="21" spans="1:103" s="93" customFormat="1" ht="20.100000000000001" customHeight="1" thickBot="1">
      <c r="A21" s="89"/>
      <c r="B21" s="90" t="s">
        <v>11</v>
      </c>
      <c r="C21" s="91">
        <f t="shared" ref="C21:I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0">
        <f t="shared" si="26"/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0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2">
        <f>SUM(Z14,Z16,Z18)</f>
        <v>0</v>
      </c>
      <c r="AA21" s="92">
        <f>SUM(AA15+AA17+AA19)</f>
        <v>0</v>
      </c>
      <c r="AB21" s="181">
        <f>SUM(AB17,AB15,AB19)</f>
        <v>0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82"/>
    </row>
    <row r="23" spans="1:103" s="7" customFormat="1" ht="20.100000000000001" customHeight="1">
      <c r="A23" s="17" t="s">
        <v>61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7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3">
        <f>SUM(C23:Y23)</f>
        <v>0</v>
      </c>
      <c r="AA23" s="57"/>
      <c r="AB23" s="179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8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0">
        <f>AB23*33</f>
        <v>0</v>
      </c>
    </row>
    <row r="25" spans="1:103" s="7" customFormat="1" ht="20.100000000000001" customHeight="1">
      <c r="A25" s="20" t="s">
        <v>63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7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3">
        <f>SUM(C25:Y25)</f>
        <v>0</v>
      </c>
      <c r="AA25" s="57"/>
      <c r="AB25" s="179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8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0">
        <f>AB25*33</f>
        <v>0</v>
      </c>
    </row>
    <row r="27" spans="1:103" s="7" customFormat="1" ht="20.100000000000001" customHeight="1">
      <c r="A27" s="20" t="s">
        <v>62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7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3">
        <f>SUM(C27:Y27)</f>
        <v>0</v>
      </c>
      <c r="AA27" s="57"/>
      <c r="AB27" s="179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8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0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49">
        <f t="shared" si="38"/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6" t="s">
        <v>0</v>
      </c>
      <c r="AB29" s="179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I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0">
        <f t="shared" si="40"/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3">
        <f>SUM(Z23,Z25,Z27)</f>
        <v>0</v>
      </c>
      <c r="AA30" s="92">
        <f>SUM(AA24+AA26+AA28)</f>
        <v>0</v>
      </c>
      <c r="AB30" s="181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82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61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7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3">
        <f>SUM(C32:Y32)</f>
        <v>0</v>
      </c>
      <c r="AA32" s="57"/>
      <c r="AB32" s="179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8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0">
        <f>AB32*33</f>
        <v>0</v>
      </c>
    </row>
    <row r="34" spans="1:28" s="7" customFormat="1" ht="20.100000000000001" customHeight="1">
      <c r="A34" s="20" t="s">
        <v>63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1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3">
        <f>SUM(C34:Y34)</f>
        <v>0</v>
      </c>
      <c r="AA34" s="57"/>
      <c r="AB34" s="179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8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0">
        <f>AB34*33</f>
        <v>0</v>
      </c>
    </row>
    <row r="36" spans="1:28" s="7" customFormat="1" ht="20.100000000000001" customHeight="1">
      <c r="A36" s="20" t="s">
        <v>62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1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3">
        <f>SUM(C36:Y36)</f>
        <v>0</v>
      </c>
      <c r="AA36" s="57"/>
      <c r="AB36" s="179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8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0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49">
        <f t="shared" si="52"/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79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I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0">
        <f t="shared" si="53"/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3">
        <f>SUM(Z32,Z34,Z36)</f>
        <v>0</v>
      </c>
      <c r="AA39" s="92">
        <f>SUM(AA33+AA35+AA37)</f>
        <v>0</v>
      </c>
      <c r="AB39" s="181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83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201">
        <f t="shared" si="56"/>
        <v>0</v>
      </c>
      <c r="J41" s="63">
        <f t="shared" si="56"/>
        <v>0</v>
      </c>
      <c r="K41" s="63">
        <f t="shared" si="56"/>
        <v>0</v>
      </c>
      <c r="L41" s="63">
        <f t="shared" si="56"/>
        <v>0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0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7"/>
      <c r="AA41" s="118"/>
      <c r="AB41" s="210"/>
    </row>
    <row r="42" spans="1:28" s="7" customFormat="1" ht="20.100000000000001" customHeight="1" thickBot="1">
      <c r="A42" s="40"/>
      <c r="B42" s="61" t="s">
        <v>11</v>
      </c>
      <c r="C42" s="64">
        <f t="shared" ref="C42:I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202">
        <f t="shared" si="58"/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6">
        <f>SUM(Y12+Y21+Y30+Y39)</f>
        <v>0</v>
      </c>
      <c r="Z42" s="119"/>
      <c r="AA42" s="72"/>
      <c r="AB42" s="211"/>
    </row>
    <row r="43" spans="1:28" s="7" customFormat="1" ht="14.25" customHeight="1">
      <c r="A43" s="132"/>
      <c r="B43" s="133"/>
      <c r="C43" s="134"/>
      <c r="D43" s="134"/>
      <c r="E43" s="135"/>
      <c r="F43" s="134"/>
      <c r="G43" s="135"/>
      <c r="H43" s="134"/>
      <c r="I43" s="134"/>
      <c r="J43" s="136"/>
      <c r="K43" s="134"/>
      <c r="L43" s="136"/>
      <c r="M43" s="136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72"/>
      <c r="AA43" s="72"/>
      <c r="AB43" s="211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0"/>
      <c r="K44" s="43" t="s">
        <v>21</v>
      </c>
      <c r="L44" s="140"/>
      <c r="M44" s="138" t="s">
        <v>8</v>
      </c>
      <c r="N44" s="143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4" t="s">
        <v>64</v>
      </c>
      <c r="Z44" s="165" t="s">
        <v>16</v>
      </c>
      <c r="AA44" s="165" t="s">
        <v>17</v>
      </c>
      <c r="AB44" s="184"/>
    </row>
    <row r="45" spans="1:28" s="45" customFormat="1" ht="20.100000000000001" customHeight="1" thickBot="1">
      <c r="A45" s="46"/>
      <c r="B45" s="72"/>
      <c r="C45" s="73"/>
      <c r="D45" s="49"/>
      <c r="E45" s="154">
        <f>SUM(AA6+AA8+AA10)</f>
        <v>70</v>
      </c>
      <c r="F45" s="49"/>
      <c r="G45" s="154">
        <f>SUM(AA15+AA17+AA19)</f>
        <v>0</v>
      </c>
      <c r="H45" s="49"/>
      <c r="I45" s="154">
        <f>SUM(AA24+AA26+AA28)</f>
        <v>0</v>
      </c>
      <c r="J45" s="139"/>
      <c r="K45" s="154">
        <f>SUM(AA33+AA35+AA37)</f>
        <v>0</v>
      </c>
      <c r="L45" s="139"/>
      <c r="M45" s="161">
        <f>SUM(E45,G45,I45,K45)</f>
        <v>70</v>
      </c>
      <c r="N45" s="144"/>
      <c r="O45" s="73"/>
      <c r="P45" s="44"/>
      <c r="Q45" s="243" t="s">
        <v>42</v>
      </c>
      <c r="R45" s="244"/>
      <c r="S45" s="244"/>
      <c r="T45" s="244"/>
      <c r="U45" s="244"/>
      <c r="V45" s="245"/>
      <c r="W45" s="73"/>
      <c r="X45" s="44"/>
      <c r="Y45" s="167" t="s">
        <v>61</v>
      </c>
      <c r="Z45" s="168">
        <f>SUM(Z5,Z14,Z23,Z32)</f>
        <v>0</v>
      </c>
      <c r="AA45" s="169">
        <f>SUM(AA6,AA15,AA24,AA33)</f>
        <v>0</v>
      </c>
      <c r="AB45" s="185">
        <f>SUM(AB6,AB15,AB24,AB33)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5" t="s">
        <v>18</v>
      </c>
      <c r="F46" s="49"/>
      <c r="G46" s="158" t="s">
        <v>19</v>
      </c>
      <c r="H46" s="49"/>
      <c r="I46" s="158" t="s">
        <v>20</v>
      </c>
      <c r="J46" s="140"/>
      <c r="K46" s="158" t="s">
        <v>21</v>
      </c>
      <c r="L46" s="140"/>
      <c r="M46" s="162" t="s">
        <v>8</v>
      </c>
      <c r="N46" s="143"/>
      <c r="O46" s="73"/>
      <c r="P46" s="109"/>
      <c r="Q46" s="246"/>
      <c r="R46" s="247"/>
      <c r="S46" s="247"/>
      <c r="T46" s="247"/>
      <c r="U46" s="247"/>
      <c r="V46" s="248"/>
      <c r="W46" s="73"/>
      <c r="X46" s="50"/>
      <c r="Y46" s="166" t="s">
        <v>63</v>
      </c>
      <c r="Z46" s="168">
        <f>SUM(Z7,Z16,Z25,Z34)</f>
        <v>0</v>
      </c>
      <c r="AA46" s="170">
        <f>SUM(AA8,AA17,AA26,AA35)</f>
        <v>0</v>
      </c>
      <c r="AB46" s="185">
        <f>SUM(AB8,AB17,AB26,AB35)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6"/>
      <c r="F47" s="49"/>
      <c r="G47" s="159"/>
      <c r="H47" s="49"/>
      <c r="I47" s="159"/>
      <c r="J47" s="141"/>
      <c r="K47" s="159"/>
      <c r="L47" s="141"/>
      <c r="M47" s="241">
        <f>SUM(E48,G48,I48,K48)</f>
        <v>0</v>
      </c>
      <c r="N47" s="145"/>
      <c r="O47" s="73"/>
      <c r="P47" s="44"/>
      <c r="Q47" s="249" t="s">
        <v>44</v>
      </c>
      <c r="R47" s="250"/>
      <c r="S47" s="250"/>
      <c r="T47" s="250"/>
      <c r="U47" s="250"/>
      <c r="V47" s="251"/>
      <c r="W47" s="73"/>
      <c r="X47" s="50"/>
      <c r="Y47" s="166" t="s">
        <v>62</v>
      </c>
      <c r="Z47" s="168">
        <f>SUM(Z9,Z18,Z27,Z36)</f>
        <v>2</v>
      </c>
      <c r="AA47" s="170">
        <f>SUM(AA10,AA19,AA28,AA37)</f>
        <v>70</v>
      </c>
      <c r="AB47" s="185">
        <f>SUM(AB10,AB19,AB28,AB37)</f>
        <v>66</v>
      </c>
    </row>
    <row r="48" spans="1:28" s="45" customFormat="1" ht="20.100000000000001" customHeight="1">
      <c r="A48" s="42"/>
      <c r="B48" s="103" t="s">
        <v>60</v>
      </c>
      <c r="C48" s="104"/>
      <c r="D48" s="105"/>
      <c r="E48" s="157">
        <f>W12</f>
        <v>0</v>
      </c>
      <c r="F48" s="6"/>
      <c r="G48" s="173">
        <f>W21</f>
        <v>0</v>
      </c>
      <c r="H48" s="6"/>
      <c r="I48" s="173">
        <f>W30</f>
        <v>0</v>
      </c>
      <c r="J48" s="139"/>
      <c r="K48" s="173">
        <f>W39</f>
        <v>0</v>
      </c>
      <c r="L48" s="139"/>
      <c r="M48" s="242"/>
      <c r="N48" s="146"/>
      <c r="O48" s="73"/>
      <c r="P48" s="110"/>
      <c r="Q48" s="249" t="s">
        <v>46</v>
      </c>
      <c r="R48" s="252"/>
      <c r="S48" s="252"/>
      <c r="T48" s="252"/>
      <c r="U48" s="252"/>
      <c r="V48" s="253"/>
      <c r="W48" s="6"/>
      <c r="X48" s="50"/>
      <c r="Y48" s="120"/>
      <c r="Z48" s="72"/>
      <c r="AA48" s="171"/>
      <c r="AB48" s="212"/>
    </row>
    <row r="49" spans="1:28" s="45" customFormat="1" ht="15.95" customHeight="1" thickBot="1">
      <c r="A49" s="42"/>
      <c r="B49" s="106"/>
      <c r="C49" s="107"/>
      <c r="D49" s="108"/>
      <c r="E49" s="156"/>
      <c r="F49" s="6"/>
      <c r="G49" s="160"/>
      <c r="H49" s="6"/>
      <c r="I49" s="160"/>
      <c r="J49" s="142"/>
      <c r="K49" s="160"/>
      <c r="L49" s="142"/>
      <c r="M49" s="241">
        <f>SUM(E50,G50,I50,K50)</f>
        <v>0</v>
      </c>
      <c r="N49" s="145"/>
      <c r="O49" s="73"/>
      <c r="P49" s="6"/>
      <c r="Q49" s="254" t="s">
        <v>47</v>
      </c>
      <c r="R49" s="255"/>
      <c r="S49" s="255"/>
      <c r="T49" s="255"/>
      <c r="U49" s="255"/>
      <c r="V49" s="256"/>
      <c r="W49" s="6"/>
      <c r="X49" s="49"/>
      <c r="Y49" s="120"/>
      <c r="Z49" s="72"/>
      <c r="AA49" s="171"/>
      <c r="AB49" s="212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7">
        <f>K12</f>
        <v>0</v>
      </c>
      <c r="F50" s="6"/>
      <c r="G50" s="173">
        <f>K21</f>
        <v>0</v>
      </c>
      <c r="H50" s="6"/>
      <c r="I50" s="173">
        <f>K30</f>
        <v>0</v>
      </c>
      <c r="J50" s="139"/>
      <c r="K50" s="173">
        <f>K39</f>
        <v>0</v>
      </c>
      <c r="L50" s="139"/>
      <c r="M50" s="242"/>
      <c r="N50" s="146"/>
      <c r="O50" s="137"/>
      <c r="P50" s="110"/>
      <c r="Q50" s="66" t="s">
        <v>23</v>
      </c>
      <c r="R50" s="41"/>
      <c r="S50" s="54"/>
      <c r="T50" s="98">
        <f>E54</f>
        <v>35</v>
      </c>
      <c r="U50" s="127" t="s">
        <v>48</v>
      </c>
      <c r="V50" s="121"/>
      <c r="W50" s="130"/>
      <c r="X50" s="50"/>
      <c r="Y50" s="120"/>
      <c r="Z50" s="72"/>
      <c r="AA50" s="171"/>
      <c r="AB50" s="212"/>
    </row>
    <row r="51" spans="1:28" s="45" customFormat="1" ht="17.100000000000001" customHeight="1" thickBot="1">
      <c r="A51" s="42"/>
      <c r="B51" s="229" t="s">
        <v>45</v>
      </c>
      <c r="C51" s="230"/>
      <c r="D51" s="231"/>
      <c r="E51" s="156"/>
      <c r="F51" s="6"/>
      <c r="G51" s="160"/>
      <c r="H51" s="6"/>
      <c r="I51" s="160"/>
      <c r="J51" s="142"/>
      <c r="K51" s="160"/>
      <c r="L51" s="142"/>
      <c r="M51" s="241">
        <f>SUM(E52,G52,I52,K52)</f>
        <v>70</v>
      </c>
      <c r="N51" s="145"/>
      <c r="O51" s="73"/>
      <c r="P51" s="6"/>
      <c r="Q51" s="51" t="s">
        <v>24</v>
      </c>
      <c r="R51" s="1"/>
      <c r="S51" s="52"/>
      <c r="T51" s="98">
        <f>G54</f>
        <v>0</v>
      </c>
      <c r="U51" s="127" t="s">
        <v>48</v>
      </c>
      <c r="V51" s="99"/>
      <c r="W51" s="6"/>
      <c r="X51" s="50"/>
      <c r="Y51" s="120"/>
      <c r="Z51" s="72"/>
      <c r="AA51" s="172"/>
      <c r="AB51" s="213"/>
    </row>
    <row r="52" spans="1:28" ht="20.100000000000001" customHeight="1" thickBot="1">
      <c r="A52" s="55"/>
      <c r="B52" s="232"/>
      <c r="C52" s="233"/>
      <c r="D52" s="234"/>
      <c r="E52" s="157">
        <f>E45-E48-E50</f>
        <v>70</v>
      </c>
      <c r="F52" s="6"/>
      <c r="G52" s="173">
        <f>G45-G48-G50</f>
        <v>0</v>
      </c>
      <c r="H52" s="6"/>
      <c r="I52" s="173">
        <f>I45-I48-I50</f>
        <v>0</v>
      </c>
      <c r="J52" s="139"/>
      <c r="K52" s="173">
        <f>K45-K48-K50</f>
        <v>0</v>
      </c>
      <c r="L52" s="139"/>
      <c r="M52" s="242"/>
      <c r="N52" s="146"/>
      <c r="O52" s="27"/>
      <c r="P52" s="27"/>
      <c r="Q52" s="226" t="s">
        <v>54</v>
      </c>
      <c r="R52" s="227"/>
      <c r="S52" s="228"/>
      <c r="T52" s="95">
        <f>I54</f>
        <v>0</v>
      </c>
      <c r="U52" s="128" t="s">
        <v>48</v>
      </c>
      <c r="V52" s="94"/>
      <c r="W52" s="74"/>
      <c r="X52" s="74"/>
      <c r="Y52" s="120"/>
      <c r="Z52" s="72"/>
      <c r="AA52" s="172"/>
      <c r="AB52" s="213"/>
    </row>
    <row r="53" spans="1:28" s="45" customFormat="1" ht="20.100000000000001" customHeight="1" thickBot="1">
      <c r="A53" s="42"/>
      <c r="B53" s="235" t="s">
        <v>67</v>
      </c>
      <c r="C53" s="236"/>
      <c r="D53" s="237"/>
      <c r="E53" s="156"/>
      <c r="F53" s="6"/>
      <c r="G53" s="160"/>
      <c r="H53" s="6"/>
      <c r="I53" s="160"/>
      <c r="J53" s="142"/>
      <c r="K53" s="160"/>
      <c r="L53" s="142"/>
      <c r="M53" s="241">
        <f>SUM(E54,G54,I54,K54)</f>
        <v>35</v>
      </c>
      <c r="N53" s="145"/>
      <c r="O53" s="44"/>
      <c r="P53" s="110"/>
      <c r="Q53" s="226" t="s">
        <v>55</v>
      </c>
      <c r="R53" s="227"/>
      <c r="S53" s="228"/>
      <c r="T53" s="96">
        <f>K54</f>
        <v>0</v>
      </c>
      <c r="U53" s="129" t="s">
        <v>48</v>
      </c>
      <c r="V53" s="97"/>
      <c r="W53" s="44"/>
      <c r="X53" s="44"/>
      <c r="Y53" s="120"/>
      <c r="Z53" s="72"/>
      <c r="AA53" s="172"/>
      <c r="AB53" s="213"/>
    </row>
    <row r="54" spans="1:28" ht="18" customHeight="1">
      <c r="A54" s="55"/>
      <c r="B54" s="238"/>
      <c r="C54" s="239"/>
      <c r="D54" s="240"/>
      <c r="E54" s="157">
        <f>E52/2</f>
        <v>35</v>
      </c>
      <c r="F54" s="6"/>
      <c r="G54" s="173">
        <f>G52/2</f>
        <v>0</v>
      </c>
      <c r="H54" s="6"/>
      <c r="I54" s="173">
        <f>I52/2</f>
        <v>0</v>
      </c>
      <c r="J54" s="139"/>
      <c r="K54" s="173">
        <f>K52/2</f>
        <v>0</v>
      </c>
      <c r="L54" s="139"/>
      <c r="M54" s="242"/>
      <c r="N54" s="146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214"/>
    </row>
    <row r="55" spans="1:28" s="45" customFormat="1" ht="20.100000000000001" customHeight="1">
      <c r="A55" s="115"/>
      <c r="B55" s="229" t="s">
        <v>26</v>
      </c>
      <c r="C55" s="230"/>
      <c r="D55" s="231"/>
      <c r="E55" s="156"/>
      <c r="F55" s="6"/>
      <c r="G55" s="160"/>
      <c r="H55" s="6"/>
      <c r="I55" s="160"/>
      <c r="J55" s="142"/>
      <c r="K55" s="160"/>
      <c r="L55" s="142"/>
      <c r="M55" s="241">
        <f>SUM(E56,G56,I56,K56)</f>
        <v>35</v>
      </c>
      <c r="N55" s="145"/>
      <c r="O55" s="44"/>
      <c r="P55" s="110"/>
      <c r="Q55" s="53"/>
      <c r="R55" s="209" t="s">
        <v>69</v>
      </c>
      <c r="S55" s="112"/>
      <c r="T55" s="112"/>
      <c r="U55" s="113"/>
      <c r="V55" s="114"/>
      <c r="W55" s="44"/>
      <c r="X55" s="44"/>
      <c r="Y55" s="44"/>
      <c r="Z55" s="111"/>
      <c r="AA55" s="6"/>
      <c r="AB55" s="215"/>
    </row>
    <row r="56" spans="1:28" ht="12.95" customHeight="1">
      <c r="A56" s="186"/>
      <c r="B56" s="232"/>
      <c r="C56" s="233"/>
      <c r="D56" s="234"/>
      <c r="E56" s="157">
        <f>E52/2</f>
        <v>35</v>
      </c>
      <c r="F56" s="6"/>
      <c r="G56" s="173">
        <f>G52/2</f>
        <v>0</v>
      </c>
      <c r="H56" s="6"/>
      <c r="I56" s="173">
        <f>I52/2</f>
        <v>0</v>
      </c>
      <c r="J56" s="139"/>
      <c r="K56" s="173">
        <f>K52/2</f>
        <v>0</v>
      </c>
      <c r="L56" s="139"/>
      <c r="M56" s="242"/>
      <c r="N56" s="146"/>
      <c r="O56" s="74"/>
      <c r="P56" s="74"/>
      <c r="Q56" s="74"/>
      <c r="R56" s="74"/>
      <c r="S56" s="27"/>
      <c r="T56" s="187"/>
      <c r="U56" s="187"/>
      <c r="V56" s="187"/>
      <c r="W56" s="187"/>
      <c r="X56" s="187"/>
      <c r="Y56" s="187"/>
      <c r="Z56" s="187"/>
      <c r="AA56" s="187"/>
      <c r="AB56" s="216"/>
    </row>
    <row r="57" spans="1:28" s="45" customFormat="1" ht="15.75">
      <c r="A57" s="174"/>
      <c r="B57" s="220" t="s">
        <v>66</v>
      </c>
      <c r="C57" s="221"/>
      <c r="D57" s="222"/>
      <c r="E57" s="204"/>
      <c r="F57" s="6"/>
      <c r="G57" s="175"/>
      <c r="H57" s="6"/>
      <c r="I57" s="175"/>
      <c r="J57" s="142"/>
      <c r="K57" s="175"/>
      <c r="L57" s="142"/>
      <c r="M57" s="175"/>
      <c r="N57" s="145"/>
      <c r="O57" s="44"/>
      <c r="P57" s="110"/>
      <c r="Q57" s="53"/>
      <c r="R57" s="74"/>
      <c r="S57" s="27"/>
      <c r="T57" s="187"/>
      <c r="U57" s="187"/>
      <c r="V57" s="187"/>
      <c r="W57" s="44"/>
      <c r="X57" s="44"/>
      <c r="Y57" s="72"/>
      <c r="Z57" s="72"/>
      <c r="AA57" s="171"/>
      <c r="AB57" s="212"/>
    </row>
    <row r="58" spans="1:28" ht="23.25">
      <c r="A58" s="188"/>
      <c r="B58" s="223"/>
      <c r="C58" s="224"/>
      <c r="D58" s="225"/>
      <c r="E58" s="203">
        <f>AB12</f>
        <v>2</v>
      </c>
      <c r="F58" s="6"/>
      <c r="G58" s="176">
        <f>AB21</f>
        <v>0</v>
      </c>
      <c r="H58" s="6"/>
      <c r="I58" s="176">
        <f>AB30</f>
        <v>0</v>
      </c>
      <c r="J58" s="139"/>
      <c r="K58" s="176">
        <f>AB39</f>
        <v>0</v>
      </c>
      <c r="L58" s="139"/>
      <c r="M58" s="176">
        <f>E58+G58+I58+K58</f>
        <v>2</v>
      </c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90"/>
      <c r="Y58" s="72"/>
      <c r="Z58" s="72"/>
      <c r="AA58" s="171"/>
      <c r="AB58" s="212"/>
    </row>
    <row r="59" spans="1:28" ht="23.25" customHeight="1" thickBot="1">
      <c r="A59" s="191"/>
      <c r="B59" s="192"/>
      <c r="C59" s="193"/>
      <c r="D59" s="193"/>
      <c r="E59" s="193"/>
      <c r="F59" s="194"/>
      <c r="G59" s="195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3"/>
      <c r="Y59" s="197"/>
      <c r="Z59" s="197"/>
      <c r="AA59" s="198"/>
      <c r="AB59" s="217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3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Foran, Maggie</cp:lastModifiedBy>
  <cp:lastPrinted>2011-08-31T16:25:04Z</cp:lastPrinted>
  <dcterms:created xsi:type="dcterms:W3CDTF">1998-07-02T09:32:49Z</dcterms:created>
  <dcterms:modified xsi:type="dcterms:W3CDTF">2014-11-05T00:14:36Z</dcterms:modified>
</cp:coreProperties>
</file>