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defaultThemeVersion="124226"/>
  <bookViews>
    <workbookView xWindow="405" yWindow="-165" windowWidth="15480" windowHeight="11640" firstSheet="1" activeTab="1"/>
  </bookViews>
  <sheets>
    <sheet name="Chart1" sheetId="2" r:id="rId1"/>
    <sheet name="BLANK ANNUAL CERT FEES" sheetId="1" r:id="rId2"/>
    <sheet name="Sheet1" sheetId="3" r:id="rId3"/>
  </sheets>
  <definedNames>
    <definedName name="_xlnm.Print_Area" localSheetId="1">'BLANK ANNUAL CERT FEES'!$A$1:$AB$59</definedName>
  </definedNames>
  <calcPr calcId="124519"/>
</workbook>
</file>

<file path=xl/calcChain.xml><?xml version="1.0" encoding="utf-8"?>
<calcChain xmlns="http://schemas.openxmlformats.org/spreadsheetml/2006/main">
  <c r="M58" i="1"/>
  <c r="K58"/>
  <c r="I58"/>
  <c r="G58"/>
  <c r="AB45"/>
  <c r="AB46"/>
  <c r="AB47"/>
  <c r="AB39"/>
  <c r="AB38"/>
  <c r="AB29"/>
  <c r="AB21"/>
  <c r="E58" l="1"/>
  <c r="AB36"/>
  <c r="AB37" s="1"/>
  <c r="AB34"/>
  <c r="AB35" s="1"/>
  <c r="AB32"/>
  <c r="AB27"/>
  <c r="AB28" s="1"/>
  <c r="AB25"/>
  <c r="AB26" s="1"/>
  <c r="AB23"/>
  <c r="AB18"/>
  <c r="AB19" s="1"/>
  <c r="AB16"/>
  <c r="AB17" s="1"/>
  <c r="AB14"/>
  <c r="AB20" s="1"/>
  <c r="Z36"/>
  <c r="Z34"/>
  <c r="Z32"/>
  <c r="Z27"/>
  <c r="Z25"/>
  <c r="Z23"/>
  <c r="Z18"/>
  <c r="Z16"/>
  <c r="Z14"/>
  <c r="Z9"/>
  <c r="Z7"/>
  <c r="Y38"/>
  <c r="Y29"/>
  <c r="Y20"/>
  <c r="Y11"/>
  <c r="I11"/>
  <c r="I12" s="1"/>
  <c r="I10"/>
  <c r="I8"/>
  <c r="I6"/>
  <c r="Z5"/>
  <c r="P6"/>
  <c r="P8"/>
  <c r="P10"/>
  <c r="P11"/>
  <c r="P12"/>
  <c r="P15"/>
  <c r="P17"/>
  <c r="P19"/>
  <c r="P20"/>
  <c r="P21" s="1"/>
  <c r="P24"/>
  <c r="P26"/>
  <c r="P28"/>
  <c r="P29"/>
  <c r="P30"/>
  <c r="P33"/>
  <c r="P35"/>
  <c r="P37"/>
  <c r="P38"/>
  <c r="P39" s="1"/>
  <c r="O38"/>
  <c r="O39" s="1"/>
  <c r="N38"/>
  <c r="N39" s="1"/>
  <c r="M38"/>
  <c r="M39" s="1"/>
  <c r="L38"/>
  <c r="L39" s="1"/>
  <c r="K38"/>
  <c r="K39" s="1"/>
  <c r="K50" s="1"/>
  <c r="J38"/>
  <c r="J39" s="1"/>
  <c r="O37"/>
  <c r="N37"/>
  <c r="M37"/>
  <c r="L37"/>
  <c r="K37"/>
  <c r="J37"/>
  <c r="O35"/>
  <c r="N35"/>
  <c r="M35"/>
  <c r="L35"/>
  <c r="K35"/>
  <c r="J35"/>
  <c r="O33"/>
  <c r="N33"/>
  <c r="M33"/>
  <c r="L33"/>
  <c r="K33"/>
  <c r="J33"/>
  <c r="O29"/>
  <c r="O30" s="1"/>
  <c r="N29"/>
  <c r="N30" s="1"/>
  <c r="M29"/>
  <c r="M30" s="1"/>
  <c r="L29"/>
  <c r="L30" s="1"/>
  <c r="K29"/>
  <c r="K30" s="1"/>
  <c r="I50" s="1"/>
  <c r="J29"/>
  <c r="J30" s="1"/>
  <c r="O28"/>
  <c r="N28"/>
  <c r="M28"/>
  <c r="L28"/>
  <c r="K28"/>
  <c r="J28"/>
  <c r="O26"/>
  <c r="N26"/>
  <c r="M26"/>
  <c r="L26"/>
  <c r="K26"/>
  <c r="J26"/>
  <c r="O24"/>
  <c r="N24"/>
  <c r="M24"/>
  <c r="L24"/>
  <c r="K24"/>
  <c r="J24"/>
  <c r="O20"/>
  <c r="O21" s="1"/>
  <c r="N20"/>
  <c r="N21" s="1"/>
  <c r="M20"/>
  <c r="M21" s="1"/>
  <c r="L20"/>
  <c r="L21" s="1"/>
  <c r="K20"/>
  <c r="K21" s="1"/>
  <c r="G50" s="1"/>
  <c r="J20"/>
  <c r="J21" s="1"/>
  <c r="O19"/>
  <c r="N19"/>
  <c r="M19"/>
  <c r="L19"/>
  <c r="K19"/>
  <c r="J19"/>
  <c r="O17"/>
  <c r="N17"/>
  <c r="M17"/>
  <c r="L17"/>
  <c r="K17"/>
  <c r="J17"/>
  <c r="O15"/>
  <c r="N15"/>
  <c r="M15"/>
  <c r="L15"/>
  <c r="K15"/>
  <c r="J15"/>
  <c r="O11"/>
  <c r="O41" s="1"/>
  <c r="O42" s="1"/>
  <c r="N11"/>
  <c r="N41"/>
  <c r="N42" s="1"/>
  <c r="M11"/>
  <c r="M41" s="1"/>
  <c r="M42" s="1"/>
  <c r="L11"/>
  <c r="L41" s="1"/>
  <c r="L42" s="1"/>
  <c r="K11"/>
  <c r="J11"/>
  <c r="J41" s="1"/>
  <c r="J42" s="1"/>
  <c r="O10"/>
  <c r="N10"/>
  <c r="M10"/>
  <c r="L10"/>
  <c r="K10"/>
  <c r="J10"/>
  <c r="O8"/>
  <c r="N8"/>
  <c r="M8"/>
  <c r="L8"/>
  <c r="K8"/>
  <c r="J8"/>
  <c r="O6"/>
  <c r="N6"/>
  <c r="M6"/>
  <c r="L6"/>
  <c r="K6"/>
  <c r="J6"/>
  <c r="C17"/>
  <c r="D17"/>
  <c r="E17"/>
  <c r="F17"/>
  <c r="G17"/>
  <c r="H17"/>
  <c r="Q17"/>
  <c r="R17"/>
  <c r="S17"/>
  <c r="T17"/>
  <c r="U17"/>
  <c r="V17"/>
  <c r="W17"/>
  <c r="X17"/>
  <c r="C33"/>
  <c r="D33"/>
  <c r="E33"/>
  <c r="F33"/>
  <c r="G33"/>
  <c r="H33"/>
  <c r="Q33"/>
  <c r="R33"/>
  <c r="S33"/>
  <c r="T33"/>
  <c r="U33"/>
  <c r="V33"/>
  <c r="W33"/>
  <c r="X33"/>
  <c r="W38"/>
  <c r="C28"/>
  <c r="D28"/>
  <c r="E28"/>
  <c r="F28"/>
  <c r="G28"/>
  <c r="H28"/>
  <c r="Q28"/>
  <c r="R28"/>
  <c r="S28"/>
  <c r="T28"/>
  <c r="U28"/>
  <c r="V28"/>
  <c r="W28"/>
  <c r="X28"/>
  <c r="C24"/>
  <c r="D24"/>
  <c r="E24"/>
  <c r="F24"/>
  <c r="G24"/>
  <c r="H24"/>
  <c r="Q24"/>
  <c r="R24"/>
  <c r="S24"/>
  <c r="T24"/>
  <c r="U24"/>
  <c r="V24"/>
  <c r="W24"/>
  <c r="X24"/>
  <c r="C26"/>
  <c r="D26"/>
  <c r="E26"/>
  <c r="AA26" s="1"/>
  <c r="F26"/>
  <c r="G26"/>
  <c r="H26"/>
  <c r="Q26"/>
  <c r="R26"/>
  <c r="S26"/>
  <c r="T26"/>
  <c r="U26"/>
  <c r="V26"/>
  <c r="W26"/>
  <c r="X26"/>
  <c r="W29"/>
  <c r="W30" s="1"/>
  <c r="I48" s="1"/>
  <c r="X8"/>
  <c r="S6"/>
  <c r="C6"/>
  <c r="D6"/>
  <c r="E6"/>
  <c r="F6"/>
  <c r="G6"/>
  <c r="H6"/>
  <c r="Q6"/>
  <c r="R6"/>
  <c r="T6"/>
  <c r="U6"/>
  <c r="V6"/>
  <c r="W6"/>
  <c r="X6"/>
  <c r="C37"/>
  <c r="D37"/>
  <c r="E37"/>
  <c r="F37"/>
  <c r="G37"/>
  <c r="H37"/>
  <c r="Q37"/>
  <c r="R37"/>
  <c r="S37"/>
  <c r="T37"/>
  <c r="U37"/>
  <c r="V37"/>
  <c r="W37"/>
  <c r="X37"/>
  <c r="C35"/>
  <c r="D35"/>
  <c r="E35"/>
  <c r="F35"/>
  <c r="G35"/>
  <c r="H35"/>
  <c r="Q35"/>
  <c r="R35"/>
  <c r="S35"/>
  <c r="T35"/>
  <c r="U35"/>
  <c r="V35"/>
  <c r="W35"/>
  <c r="X35"/>
  <c r="C19"/>
  <c r="D19"/>
  <c r="E19"/>
  <c r="F19"/>
  <c r="G19"/>
  <c r="H19"/>
  <c r="Q19"/>
  <c r="R19"/>
  <c r="S19"/>
  <c r="T19"/>
  <c r="U19"/>
  <c r="V19"/>
  <c r="W19"/>
  <c r="X19"/>
  <c r="C15"/>
  <c r="D15"/>
  <c r="E15"/>
  <c r="F15"/>
  <c r="G15"/>
  <c r="H15"/>
  <c r="Q15"/>
  <c r="R15"/>
  <c r="S15"/>
  <c r="T15"/>
  <c r="U15"/>
  <c r="V15"/>
  <c r="W15"/>
  <c r="X15"/>
  <c r="C10"/>
  <c r="D10"/>
  <c r="E10"/>
  <c r="F10"/>
  <c r="G10"/>
  <c r="H10"/>
  <c r="Q10"/>
  <c r="R10"/>
  <c r="S10"/>
  <c r="T10"/>
  <c r="U10"/>
  <c r="V10"/>
  <c r="W10"/>
  <c r="X10"/>
  <c r="C8"/>
  <c r="D8"/>
  <c r="E8"/>
  <c r="F8"/>
  <c r="G8"/>
  <c r="H8"/>
  <c r="Q8"/>
  <c r="R8"/>
  <c r="S8"/>
  <c r="T8"/>
  <c r="U8"/>
  <c r="V8"/>
  <c r="W8"/>
  <c r="Y21"/>
  <c r="C20"/>
  <c r="D20"/>
  <c r="D21" s="1"/>
  <c r="E20"/>
  <c r="E21" s="1"/>
  <c r="F20"/>
  <c r="F21"/>
  <c r="G20"/>
  <c r="G21"/>
  <c r="H20"/>
  <c r="H21"/>
  <c r="Q20"/>
  <c r="Q21"/>
  <c r="R20"/>
  <c r="R21"/>
  <c r="S20"/>
  <c r="S21"/>
  <c r="T20"/>
  <c r="T21"/>
  <c r="U20"/>
  <c r="U21"/>
  <c r="V20"/>
  <c r="V21"/>
  <c r="W20"/>
  <c r="W21"/>
  <c r="G48" s="1"/>
  <c r="X20"/>
  <c r="X21" s="1"/>
  <c r="C21"/>
  <c r="X11"/>
  <c r="X12" s="1"/>
  <c r="X29"/>
  <c r="X30" s="1"/>
  <c r="X38"/>
  <c r="X39" s="1"/>
  <c r="C38"/>
  <c r="C39" s="1"/>
  <c r="D38"/>
  <c r="D39" s="1"/>
  <c r="E38"/>
  <c r="E39" s="1"/>
  <c r="F38"/>
  <c r="F39" s="1"/>
  <c r="G38"/>
  <c r="G39" s="1"/>
  <c r="H38"/>
  <c r="H39" s="1"/>
  <c r="Q38"/>
  <c r="Q39" s="1"/>
  <c r="R38"/>
  <c r="R39" s="1"/>
  <c r="S38"/>
  <c r="S39" s="1"/>
  <c r="T38"/>
  <c r="T39" s="1"/>
  <c r="U38"/>
  <c r="U39" s="1"/>
  <c r="V38"/>
  <c r="V39" s="1"/>
  <c r="W11"/>
  <c r="W12" s="1"/>
  <c r="E48" s="1"/>
  <c r="M47" s="1"/>
  <c r="H11"/>
  <c r="H12"/>
  <c r="H29"/>
  <c r="H30"/>
  <c r="F11"/>
  <c r="F12"/>
  <c r="F29"/>
  <c r="F30"/>
  <c r="T11"/>
  <c r="T12"/>
  <c r="T29"/>
  <c r="T30"/>
  <c r="S29"/>
  <c r="S11"/>
  <c r="S12" s="1"/>
  <c r="S30"/>
  <c r="U11"/>
  <c r="U12" s="1"/>
  <c r="U29"/>
  <c r="U30" s="1"/>
  <c r="C29"/>
  <c r="C30" s="1"/>
  <c r="D29"/>
  <c r="D30" s="1"/>
  <c r="E29"/>
  <c r="E30" s="1"/>
  <c r="G29"/>
  <c r="G30" s="1"/>
  <c r="Q29"/>
  <c r="Q30"/>
  <c r="R29"/>
  <c r="R30"/>
  <c r="V29"/>
  <c r="V30"/>
  <c r="D11"/>
  <c r="D12" s="1"/>
  <c r="E11"/>
  <c r="E12" s="1"/>
  <c r="G11"/>
  <c r="G12" s="1"/>
  <c r="Q11"/>
  <c r="Q12" s="1"/>
  <c r="R11"/>
  <c r="R12" s="1"/>
  <c r="V11"/>
  <c r="V12" s="1"/>
  <c r="C11"/>
  <c r="C12" s="1"/>
  <c r="Y12"/>
  <c r="Y30"/>
  <c r="W39"/>
  <c r="K48" s="1"/>
  <c r="W41"/>
  <c r="W42" s="1"/>
  <c r="AA35"/>
  <c r="AA10"/>
  <c r="AA19"/>
  <c r="AA33"/>
  <c r="AA8"/>
  <c r="Q41"/>
  <c r="Q42" s="1"/>
  <c r="G41"/>
  <c r="G42" s="1"/>
  <c r="AA37"/>
  <c r="K12"/>
  <c r="E50" s="1"/>
  <c r="M49" s="1"/>
  <c r="M12"/>
  <c r="O12"/>
  <c r="J12"/>
  <c r="L12"/>
  <c r="N12"/>
  <c r="AA24"/>
  <c r="E41"/>
  <c r="E42" s="1"/>
  <c r="X41"/>
  <c r="X42" s="1"/>
  <c r="K41"/>
  <c r="K42" s="1"/>
  <c r="AA15"/>
  <c r="P41"/>
  <c r="P42" s="1"/>
  <c r="U41"/>
  <c r="U42" s="1"/>
  <c r="AA6"/>
  <c r="AB15" l="1"/>
  <c r="AB24"/>
  <c r="AB30" s="1"/>
  <c r="AB33"/>
  <c r="D41"/>
  <c r="D42" s="1"/>
  <c r="R41"/>
  <c r="R42" s="1"/>
  <c r="S41"/>
  <c r="S42" s="1"/>
  <c r="T41"/>
  <c r="T42" s="1"/>
  <c r="V41"/>
  <c r="V42" s="1"/>
  <c r="F41"/>
  <c r="F42" s="1"/>
  <c r="H41"/>
  <c r="H42" s="1"/>
  <c r="Z45"/>
  <c r="Y41"/>
  <c r="Z46"/>
  <c r="Z47"/>
  <c r="AA45"/>
  <c r="AA12"/>
  <c r="AA39"/>
  <c r="Y39"/>
  <c r="Y42" s="1"/>
  <c r="AA28"/>
  <c r="I45" s="1"/>
  <c r="AA17"/>
  <c r="AA46" s="1"/>
  <c r="K45"/>
  <c r="K52" s="1"/>
  <c r="K56" s="1"/>
  <c r="Z39"/>
  <c r="Z30"/>
  <c r="AA30"/>
  <c r="Z21"/>
  <c r="AA21"/>
  <c r="G45"/>
  <c r="G52" s="1"/>
  <c r="G56" s="1"/>
  <c r="Z12"/>
  <c r="C41"/>
  <c r="C42" s="1"/>
  <c r="E45"/>
  <c r="E52" l="1"/>
  <c r="M45"/>
  <c r="AA47"/>
  <c r="K54"/>
  <c r="T53" s="1"/>
  <c r="I52"/>
  <c r="G54"/>
  <c r="T51" s="1"/>
  <c r="E56"/>
  <c r="E54"/>
  <c r="M55" l="1"/>
  <c r="M51"/>
  <c r="I54"/>
  <c r="T52" s="1"/>
  <c r="T50"/>
  <c r="I56"/>
  <c r="M53" l="1"/>
</calcChain>
</file>

<file path=xl/sharedStrings.xml><?xml version="1.0" encoding="utf-8"?>
<sst xmlns="http://schemas.openxmlformats.org/spreadsheetml/2006/main" count="123" uniqueCount="70">
  <si>
    <t>3rd Qtr $'s</t>
  </si>
  <si>
    <t>4th Qtr #'s</t>
  </si>
  <si>
    <t>4th Qtr $'s</t>
  </si>
  <si>
    <t>Intern Sub</t>
  </si>
  <si>
    <t>Cont.</t>
  </si>
  <si>
    <t>Sub.</t>
  </si>
  <si>
    <t>Em. Sub</t>
  </si>
  <si>
    <t>Emerg.</t>
  </si>
  <si>
    <t>YTD</t>
  </si>
  <si>
    <t>Other</t>
  </si>
  <si>
    <t>#</t>
  </si>
  <si>
    <t>$</t>
  </si>
  <si>
    <t>1st Qtr</t>
  </si>
  <si>
    <t>2nd Qtr</t>
  </si>
  <si>
    <t>3rd Qtr</t>
  </si>
  <si>
    <t>4th Qtr</t>
  </si>
  <si>
    <t>YTD # Total</t>
  </si>
  <si>
    <t>YTD $ Total</t>
  </si>
  <si>
    <t>1st</t>
  </si>
  <si>
    <t>2nd</t>
  </si>
  <si>
    <t>3rd</t>
  </si>
  <si>
    <t>4th</t>
  </si>
  <si>
    <t>Quarterly Totals</t>
  </si>
  <si>
    <t>7/1 - 9/30      1st Quarter</t>
  </si>
  <si>
    <t>10/1 -12/31    2nd Quarter</t>
  </si>
  <si>
    <t>&lt;Processing Fees&gt;</t>
  </si>
  <si>
    <t>Amount Retained by the ESD</t>
  </si>
  <si>
    <t>Admin Cont.</t>
  </si>
  <si>
    <t>ESA Cont</t>
  </si>
  <si>
    <t>Processing Fee</t>
  </si>
  <si>
    <t>Reinst. Cont.</t>
  </si>
  <si>
    <t>Conditional</t>
  </si>
  <si>
    <t>Transitional</t>
  </si>
  <si>
    <t>Late Fee</t>
  </si>
  <si>
    <t>Career          &amp;      Technical</t>
  </si>
  <si>
    <t>Dollar Totals</t>
  </si>
  <si>
    <t>Number of Items Processed</t>
  </si>
  <si>
    <t>1st Qtr #'s</t>
  </si>
  <si>
    <t>1st Qtr $'s</t>
  </si>
  <si>
    <t>2nd Qtr #'s</t>
  </si>
  <si>
    <t>2nd Qtr $'s</t>
  </si>
  <si>
    <t>3rd Qtr #'s</t>
  </si>
  <si>
    <t xml:space="preserve">  Report Covers Precertification Payments for Fiscal Year ______________ From ESD __________</t>
  </si>
  <si>
    <t>/Quarter</t>
  </si>
  <si>
    <t>Quaterly Reports must be sent to Puget Sound ESD.</t>
  </si>
  <si>
    <t>Quarter Minus Fees</t>
  </si>
  <si>
    <t>Monies must be deposited into the ESD's account on or before the ending date to be</t>
  </si>
  <si>
    <t>counted for the proper quarter</t>
  </si>
  <si>
    <t xml:space="preserve">Payment Released  -  by </t>
  </si>
  <si>
    <t>Residence 1st Issue Admin</t>
  </si>
  <si>
    <t>Residency 1st Issue ESA</t>
  </si>
  <si>
    <t>Professional and Professional Renewal</t>
  </si>
  <si>
    <t>Endorse</t>
  </si>
  <si>
    <t>Residency 1st Issue Teacher</t>
  </si>
  <si>
    <t>1/1 -3/31    3rd Quarter</t>
  </si>
  <si>
    <t>4/1 -6/30    4th Quarter</t>
  </si>
  <si>
    <t>Replace/ Name Change</t>
  </si>
  <si>
    <t>Residency 2-year renewal</t>
  </si>
  <si>
    <t>Form SPI 1244 - Revised 8/11 (PESB)</t>
  </si>
  <si>
    <t>Residency 5 Yr (Ends 8/31/11)</t>
  </si>
  <si>
    <t>Initial Renew (3-yrs)</t>
  </si>
  <si>
    <t>&lt;Career &amp; Technical Fees&gt;</t>
  </si>
  <si>
    <t>Educational Service District 113 - Quarterly/Annual Certification Fee Report</t>
  </si>
  <si>
    <t>ESD 113</t>
  </si>
  <si>
    <t>TESC</t>
  </si>
  <si>
    <t>SMU</t>
  </si>
  <si>
    <t>Institution</t>
  </si>
  <si>
    <t>$33 OSPI Processing Fee (tracking purposes)</t>
  </si>
  <si>
    <t>Amount for OSPI Processing Fee</t>
  </si>
  <si>
    <t>Amount for PESB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</si>
</sst>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"/>
  </numFmts>
  <fonts count="17">
    <font>
      <sz val="9"/>
      <name val="Times"/>
    </font>
    <font>
      <sz val="9"/>
      <name val="Palatino"/>
      <family val="1"/>
    </font>
    <font>
      <sz val="10"/>
      <name val="Palatino"/>
      <family val="1"/>
    </font>
    <font>
      <b/>
      <sz val="10"/>
      <name val="Palatino"/>
      <family val="1"/>
    </font>
    <font>
      <sz val="18"/>
      <name val="Palatino"/>
      <family val="1"/>
    </font>
    <font>
      <sz val="16"/>
      <name val="Palatino"/>
      <family val="1"/>
    </font>
    <font>
      <sz val="12"/>
      <name val="Palatino"/>
      <family val="1"/>
    </font>
    <font>
      <b/>
      <u/>
      <sz val="14"/>
      <name val="Palatino"/>
      <family val="1"/>
    </font>
    <font>
      <b/>
      <sz val="12"/>
      <name val="Palatino"/>
      <family val="1"/>
    </font>
    <font>
      <b/>
      <sz val="24"/>
      <name val="Palatino"/>
      <family val="1"/>
    </font>
    <font>
      <b/>
      <sz val="12"/>
      <color indexed="10"/>
      <name val="Palatino"/>
      <family val="1"/>
    </font>
    <font>
      <sz val="8"/>
      <name val="Times"/>
      <family val="1"/>
    </font>
    <font>
      <sz val="12"/>
      <name val="Palatino"/>
      <family val="1"/>
    </font>
    <font>
      <b/>
      <sz val="12"/>
      <name val="Palatino"/>
      <family val="1"/>
    </font>
    <font>
      <b/>
      <sz val="12"/>
      <color indexed="10"/>
      <name val="Palatino"/>
      <family val="1"/>
    </font>
    <font>
      <sz val="12"/>
      <color indexed="10"/>
      <name val="Palatino"/>
      <family val="1"/>
    </font>
    <font>
      <sz val="10"/>
      <name val="Palatino"/>
      <family val="1"/>
    </font>
  </fonts>
  <fills count="15">
    <fill>
      <patternFill patternType="none"/>
    </fill>
    <fill>
      <patternFill patternType="gray125"/>
    </fill>
    <fill>
      <patternFill patternType="lightGray"/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mediumGray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mediumGray">
        <bgColor theme="0" tint="-4.9989318521683403E-2"/>
      </patternFill>
    </fill>
    <fill>
      <patternFill patternType="mediumGray">
        <bgColor theme="0" tint="-0.249977111117893"/>
      </patternFill>
    </fill>
    <fill>
      <patternFill patternType="solid">
        <fgColor theme="9" tint="0.79998168889431442"/>
        <bgColor indexed="64"/>
      </patternFill>
    </fill>
    <fill>
      <patternFill patternType="lightGray">
        <bgColor theme="9" tint="0.79998168889431442"/>
      </patternFill>
    </fill>
    <fill>
      <patternFill patternType="solid">
        <fgColor theme="1"/>
        <bgColor indexed="64"/>
      </patternFill>
    </fill>
    <fill>
      <patternFill patternType="mediumGray">
        <bgColor theme="1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6" fillId="0" borderId="1" xfId="0" applyFont="1" applyBorder="1" applyAlignment="1" applyProtection="1">
      <alignment horizontal="centerContinuous"/>
    </xf>
    <xf numFmtId="0" fontId="2" fillId="0" borderId="1" xfId="0" applyFont="1" applyBorder="1" applyAlignment="1" applyProtection="1">
      <alignment horizontal="centerContinuous"/>
    </xf>
    <xf numFmtId="0" fontId="3" fillId="0" borderId="1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6" fillId="2" borderId="2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5" fontId="6" fillId="2" borderId="3" xfId="0" applyNumberFormat="1" applyFont="1" applyFill="1" applyBorder="1" applyAlignment="1" applyProtection="1">
      <alignment horizontal="center"/>
    </xf>
    <xf numFmtId="5" fontId="6" fillId="2" borderId="4" xfId="0" applyNumberFormat="1" applyFont="1" applyFill="1" applyBorder="1" applyAlignment="1" applyProtection="1">
      <alignment horizontal="center"/>
    </xf>
    <xf numFmtId="5" fontId="6" fillId="0" borderId="5" xfId="0" applyNumberFormat="1" applyFont="1" applyBorder="1" applyAlignment="1" applyProtection="1">
      <alignment horizontal="center"/>
    </xf>
    <xf numFmtId="5" fontId="6" fillId="0" borderId="6" xfId="0" applyNumberFormat="1" applyFont="1" applyBorder="1" applyAlignment="1" applyProtection="1">
      <alignment horizontal="center"/>
    </xf>
    <xf numFmtId="5" fontId="6" fillId="0" borderId="4" xfId="0" applyNumberFormat="1" applyFont="1" applyBorder="1" applyAlignment="1" applyProtection="1">
      <alignment horizontal="center"/>
    </xf>
    <xf numFmtId="5" fontId="6" fillId="0" borderId="7" xfId="0" applyNumberFormat="1" applyFont="1" applyBorder="1" applyAlignment="1" applyProtection="1">
      <alignment horizontal="center"/>
    </xf>
    <xf numFmtId="5" fontId="6" fillId="0" borderId="8" xfId="0" applyNumberFormat="1" applyFont="1" applyBorder="1" applyAlignment="1" applyProtection="1">
      <alignment horizontal="center"/>
    </xf>
    <xf numFmtId="5" fontId="2" fillId="0" borderId="7" xfId="0" applyNumberFormat="1" applyFont="1" applyBorder="1" applyAlignment="1" applyProtection="1">
      <alignment horizontal="center"/>
    </xf>
    <xf numFmtId="5" fontId="6" fillId="0" borderId="0" xfId="0" applyNumberFormat="1" applyFont="1" applyAlignment="1" applyProtection="1">
      <alignment horizontal="center"/>
    </xf>
    <xf numFmtId="14" fontId="6" fillId="0" borderId="9" xfId="0" applyNumberFormat="1" applyFont="1" applyBorder="1" applyAlignment="1" applyProtection="1">
      <alignment horizontal="center"/>
    </xf>
    <xf numFmtId="14" fontId="6" fillId="0" borderId="10" xfId="0" applyNumberFormat="1" applyFont="1" applyBorder="1" applyAlignment="1" applyProtection="1">
      <alignment horizontal="center"/>
    </xf>
    <xf numFmtId="3" fontId="6" fillId="0" borderId="8" xfId="0" applyNumberFormat="1" applyFont="1" applyBorder="1" applyAlignment="1" applyProtection="1">
      <alignment horizontal="center"/>
    </xf>
    <xf numFmtId="14" fontId="6" fillId="0" borderId="5" xfId="0" applyNumberFormat="1" applyFont="1" applyBorder="1" applyAlignment="1" applyProtection="1">
      <alignment horizontal="center"/>
    </xf>
    <xf numFmtId="14" fontId="6" fillId="0" borderId="8" xfId="0" applyNumberFormat="1" applyFont="1" applyBorder="1" applyAlignment="1" applyProtection="1">
      <alignment horizontal="center"/>
    </xf>
    <xf numFmtId="0" fontId="2" fillId="2" borderId="1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12" xfId="0" applyFont="1" applyFill="1" applyBorder="1" applyProtection="1"/>
    <xf numFmtId="0" fontId="0" fillId="2" borderId="1" xfId="0" applyFill="1" applyBorder="1" applyProtection="1"/>
    <xf numFmtId="0" fontId="2" fillId="2" borderId="0" xfId="0" applyFont="1" applyFill="1" applyBorder="1" applyProtection="1"/>
    <xf numFmtId="0" fontId="1" fillId="0" borderId="0" xfId="0" applyFont="1" applyProtection="1"/>
    <xf numFmtId="0" fontId="0" fillId="0" borderId="0" xfId="0" applyProtection="1"/>
    <xf numFmtId="0" fontId="1" fillId="0" borderId="13" xfId="0" applyFont="1" applyBorder="1" applyProtection="1"/>
    <xf numFmtId="6" fontId="2" fillId="2" borderId="2" xfId="0" applyNumberFormat="1" applyFont="1" applyFill="1" applyBorder="1" applyAlignment="1" applyProtection="1">
      <alignment horizontal="right"/>
      <protection hidden="1"/>
    </xf>
    <xf numFmtId="6" fontId="2" fillId="2" borderId="8" xfId="0" applyNumberFormat="1" applyFont="1" applyFill="1" applyBorder="1" applyAlignment="1" applyProtection="1">
      <alignment horizontal="center"/>
      <protection hidden="1"/>
    </xf>
    <xf numFmtId="3" fontId="2" fillId="2" borderId="7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/>
    </xf>
    <xf numFmtId="3" fontId="2" fillId="2" borderId="4" xfId="0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>
      <alignment horizontal="center"/>
    </xf>
    <xf numFmtId="6" fontId="2" fillId="2" borderId="0" xfId="0" applyNumberFormat="1" applyFont="1" applyFill="1" applyBorder="1" applyAlignment="1" applyProtection="1">
      <alignment horizontal="center"/>
    </xf>
    <xf numFmtId="6" fontId="2" fillId="2" borderId="0" xfId="0" applyNumberFormat="1" applyFont="1" applyFill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</xf>
    <xf numFmtId="6" fontId="6" fillId="2" borderId="15" xfId="0" applyNumberFormat="1" applyFont="1" applyFill="1" applyBorder="1" applyAlignment="1" applyProtection="1">
      <alignment horizontal="right"/>
      <protection hidden="1"/>
    </xf>
    <xf numFmtId="0" fontId="6" fillId="0" borderId="16" xfId="0" applyFont="1" applyBorder="1" applyAlignment="1" applyProtection="1">
      <alignment horizontal="centerContinuous"/>
    </xf>
    <xf numFmtId="0" fontId="6" fillId="2" borderId="2" xfId="0" applyFont="1" applyFill="1" applyBorder="1" applyProtection="1"/>
    <xf numFmtId="0" fontId="8" fillId="0" borderId="17" xfId="0" applyFont="1" applyBorder="1" applyAlignment="1" applyProtection="1">
      <alignment horizontal="center"/>
    </xf>
    <xf numFmtId="0" fontId="6" fillId="2" borderId="0" xfId="0" applyFont="1" applyFill="1" applyBorder="1" applyProtection="1"/>
    <xf numFmtId="0" fontId="6" fillId="0" borderId="0" xfId="0" applyFont="1" applyProtection="1"/>
    <xf numFmtId="0" fontId="6" fillId="2" borderId="2" xfId="0" applyFont="1" applyFill="1" applyBorder="1" applyAlignment="1" applyProtection="1">
      <alignment horizontal="centerContinuous"/>
    </xf>
    <xf numFmtId="0" fontId="8" fillId="0" borderId="19" xfId="0" applyFont="1" applyFill="1" applyBorder="1" applyAlignment="1" applyProtection="1">
      <alignment horizontal="centerContinuous"/>
    </xf>
    <xf numFmtId="0" fontId="6" fillId="0" borderId="20" xfId="0" applyFont="1" applyFill="1" applyBorder="1" applyAlignment="1" applyProtection="1">
      <alignment horizontal="centerContinuous"/>
    </xf>
    <xf numFmtId="0" fontId="8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/>
    <xf numFmtId="0" fontId="6" fillId="0" borderId="11" xfId="0" applyFont="1" applyBorder="1" applyAlignment="1" applyProtection="1">
      <alignment horizontal="centerContinuous"/>
    </xf>
    <xf numFmtId="0" fontId="6" fillId="0" borderId="21" xfId="0" applyFont="1" applyBorder="1" applyAlignment="1" applyProtection="1">
      <alignment horizontal="centerContinuous"/>
    </xf>
    <xf numFmtId="4" fontId="6" fillId="2" borderId="0" xfId="0" applyNumberFormat="1" applyFont="1" applyFill="1" applyBorder="1" applyProtection="1"/>
    <xf numFmtId="0" fontId="6" fillId="0" borderId="22" xfId="0" applyFont="1" applyBorder="1" applyAlignment="1" applyProtection="1">
      <alignment horizontal="centerContinuous"/>
    </xf>
    <xf numFmtId="0" fontId="0" fillId="2" borderId="2" xfId="0" applyFill="1" applyBorder="1" applyProtection="1"/>
    <xf numFmtId="0" fontId="9" fillId="0" borderId="11" xfId="0" applyFont="1" applyBorder="1" applyAlignment="1" applyProtection="1">
      <alignment horizontal="centerContinuous"/>
    </xf>
    <xf numFmtId="3" fontId="6" fillId="3" borderId="17" xfId="0" applyNumberFormat="1" applyFont="1" applyFill="1" applyBorder="1" applyAlignment="1" applyProtection="1">
      <alignment horizontal="center"/>
    </xf>
    <xf numFmtId="6" fontId="8" fillId="0" borderId="9" xfId="0" applyNumberFormat="1" applyFont="1" applyBorder="1" applyAlignment="1" applyProtection="1">
      <alignment horizontal="center"/>
      <protection hidden="1"/>
    </xf>
    <xf numFmtId="6" fontId="8" fillId="0" borderId="10" xfId="0" applyNumberFormat="1" applyFont="1" applyBorder="1" applyAlignment="1" applyProtection="1">
      <alignment horizontal="center"/>
      <protection hidden="1"/>
    </xf>
    <xf numFmtId="3" fontId="8" fillId="0" borderId="10" xfId="0" applyNumberFormat="1" applyFont="1" applyBorder="1" applyAlignment="1" applyProtection="1">
      <alignment horizontal="center"/>
    </xf>
    <xf numFmtId="6" fontId="8" fillId="0" borderId="23" xfId="0" applyNumberFormat="1" applyFont="1" applyBorder="1" applyAlignment="1" applyProtection="1">
      <alignment horizontal="center"/>
      <protection hidden="1"/>
    </xf>
    <xf numFmtId="6" fontId="8" fillId="0" borderId="14" xfId="0" applyNumberFormat="1" applyFont="1" applyBorder="1" applyAlignment="1" applyProtection="1">
      <alignment horizontal="center"/>
      <protection hidden="1"/>
    </xf>
    <xf numFmtId="3" fontId="8" fillId="0" borderId="24" xfId="0" applyNumberFormat="1" applyFont="1" applyBorder="1" applyAlignment="1" applyProtection="1">
      <alignment horizontal="center"/>
    </xf>
    <xf numFmtId="6" fontId="8" fillId="0" borderId="23" xfId="0" applyNumberFormat="1" applyFont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 wrapText="1"/>
    </xf>
    <xf numFmtId="0" fontId="6" fillId="0" borderId="15" xfId="0" applyFont="1" applyBorder="1" applyAlignment="1" applyProtection="1">
      <alignment horizontal="centerContinuous"/>
    </xf>
    <xf numFmtId="5" fontId="2" fillId="0" borderId="7" xfId="0" applyNumberFormat="1" applyFont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6" fillId="2" borderId="0" xfId="0" applyFont="1" applyFill="1" applyBorder="1"/>
    <xf numFmtId="0" fontId="8" fillId="2" borderId="0" xfId="0" applyFont="1" applyFill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Continuous"/>
    </xf>
    <xf numFmtId="0" fontId="0" fillId="2" borderId="0" xfId="0" applyFill="1" applyBorder="1" applyProtection="1"/>
    <xf numFmtId="5" fontId="6" fillId="0" borderId="26" xfId="0" applyNumberFormat="1" applyFont="1" applyBorder="1" applyAlignment="1" applyProtection="1">
      <alignment horizontal="center"/>
    </xf>
    <xf numFmtId="0" fontId="2" fillId="2" borderId="16" xfId="0" applyFont="1" applyFill="1" applyBorder="1" applyProtection="1"/>
    <xf numFmtId="0" fontId="6" fillId="0" borderId="17" xfId="0" applyNumberFormat="1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 wrapText="1"/>
    </xf>
    <xf numFmtId="6" fontId="6" fillId="0" borderId="9" xfId="0" applyNumberFormat="1" applyFont="1" applyBorder="1" applyAlignment="1" applyProtection="1">
      <alignment horizontal="center"/>
      <protection hidden="1"/>
    </xf>
    <xf numFmtId="6" fontId="6" fillId="0" borderId="28" xfId="0" applyNumberFormat="1" applyFont="1" applyBorder="1" applyAlignment="1" applyProtection="1">
      <alignment horizontal="center"/>
      <protection hidden="1"/>
    </xf>
    <xf numFmtId="3" fontId="6" fillId="0" borderId="8" xfId="0" applyNumberFormat="1" applyFont="1" applyBorder="1" applyAlignment="1">
      <alignment horizontal="center"/>
    </xf>
    <xf numFmtId="6" fontId="6" fillId="6" borderId="5" xfId="0" applyNumberFormat="1" applyFont="1" applyFill="1" applyBorder="1" applyAlignment="1" applyProtection="1">
      <alignment horizontal="right"/>
    </xf>
    <xf numFmtId="6" fontId="6" fillId="6" borderId="8" xfId="0" applyNumberFormat="1" applyFont="1" applyFill="1" applyBorder="1" applyAlignment="1" applyProtection="1">
      <alignment horizontal="center"/>
    </xf>
    <xf numFmtId="0" fontId="6" fillId="6" borderId="0" xfId="0" applyFont="1" applyFill="1" applyAlignment="1" applyProtection="1">
      <alignment horizontal="center"/>
    </xf>
    <xf numFmtId="6" fontId="6" fillId="6" borderId="5" xfId="0" applyNumberFormat="1" applyFont="1" applyFill="1" applyBorder="1" applyAlignment="1" applyProtection="1">
      <alignment horizontal="right"/>
      <protection hidden="1"/>
    </xf>
    <xf numFmtId="8" fontId="6" fillId="6" borderId="17" xfId="0" applyNumberFormat="1" applyFont="1" applyFill="1" applyBorder="1" applyAlignment="1" applyProtection="1">
      <alignment horizontal="center"/>
    </xf>
    <xf numFmtId="8" fontId="6" fillId="6" borderId="30" xfId="0" applyNumberFormat="1" applyFont="1" applyFill="1" applyBorder="1" applyAlignment="1" applyProtection="1">
      <alignment horizontal="center"/>
    </xf>
    <xf numFmtId="6" fontId="6" fillId="6" borderId="8" xfId="0" applyNumberFormat="1" applyFont="1" applyFill="1" applyBorder="1" applyAlignment="1">
      <alignment horizontal="center"/>
    </xf>
    <xf numFmtId="6" fontId="8" fillId="7" borderId="31" xfId="0" applyNumberFormat="1" applyFont="1" applyFill="1" applyBorder="1" applyAlignment="1" applyProtection="1">
      <alignment horizontal="right"/>
      <protection hidden="1"/>
    </xf>
    <xf numFmtId="6" fontId="8" fillId="7" borderId="23" xfId="0" applyNumberFormat="1" applyFont="1" applyFill="1" applyBorder="1" applyAlignment="1" applyProtection="1">
      <alignment horizontal="center"/>
      <protection hidden="1"/>
    </xf>
    <xf numFmtId="6" fontId="8" fillId="7" borderId="8" xfId="0" applyNumberFormat="1" applyFont="1" applyFill="1" applyBorder="1" applyAlignment="1" applyProtection="1">
      <alignment horizontal="center"/>
    </xf>
    <xf numFmtId="8" fontId="8" fillId="7" borderId="32" xfId="0" applyNumberFormat="1" applyFont="1" applyFill="1" applyBorder="1" applyAlignment="1" applyProtection="1">
      <alignment horizontal="center"/>
    </xf>
    <xf numFmtId="0" fontId="6" fillId="7" borderId="0" xfId="0" applyFont="1" applyFill="1" applyAlignment="1" applyProtection="1">
      <alignment horizontal="center"/>
    </xf>
    <xf numFmtId="0" fontId="6" fillId="0" borderId="34" xfId="0" applyFont="1" applyBorder="1" applyAlignment="1" applyProtection="1"/>
    <xf numFmtId="7" fontId="8" fillId="0" borderId="3" xfId="0" applyNumberFormat="1" applyFont="1" applyBorder="1" applyAlignment="1" applyProtection="1"/>
    <xf numFmtId="7" fontId="8" fillId="0" borderId="15" xfId="0" applyNumberFormat="1" applyFont="1" applyBorder="1" applyAlignment="1" applyProtection="1"/>
    <xf numFmtId="0" fontId="6" fillId="0" borderId="22" xfId="0" applyFont="1" applyBorder="1" applyAlignment="1" applyProtection="1"/>
    <xf numFmtId="7" fontId="8" fillId="0" borderId="11" xfId="0" applyNumberFormat="1" applyFont="1" applyBorder="1" applyAlignment="1" applyProtection="1"/>
    <xf numFmtId="0" fontId="6" fillId="0" borderId="21" xfId="0" applyFont="1" applyBorder="1" applyAlignment="1" applyProtection="1"/>
    <xf numFmtId="0" fontId="6" fillId="0" borderId="35" xfId="0" applyFont="1" applyBorder="1" applyProtection="1"/>
    <xf numFmtId="0" fontId="6" fillId="0" borderId="36" xfId="0" applyFont="1" applyBorder="1" applyProtection="1"/>
    <xf numFmtId="0" fontId="6" fillId="0" borderId="37" xfId="0" applyFont="1" applyBorder="1" applyProtection="1"/>
    <xf numFmtId="0" fontId="8" fillId="0" borderId="7" xfId="0" applyFont="1" applyBorder="1" applyAlignment="1" applyProtection="1">
      <alignment horizontal="centerContinuous"/>
    </xf>
    <xf numFmtId="0" fontId="6" fillId="0" borderId="4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6" fillId="0" borderId="35" xfId="0" applyFont="1" applyBorder="1" applyAlignment="1" applyProtection="1">
      <alignment horizontal="centerContinuous"/>
    </xf>
    <xf numFmtId="0" fontId="6" fillId="0" borderId="36" xfId="0" applyFont="1" applyBorder="1" applyAlignment="1" applyProtection="1">
      <alignment horizontal="centerContinuous"/>
    </xf>
    <xf numFmtId="0" fontId="6" fillId="0" borderId="37" xfId="0" applyFont="1" applyBorder="1" applyAlignment="1" applyProtection="1">
      <alignment horizontal="centerContinuous"/>
    </xf>
    <xf numFmtId="0" fontId="13" fillId="2" borderId="0" xfId="0" applyFont="1" applyFill="1" applyBorder="1" applyAlignment="1" applyProtection="1">
      <alignment horizontal="center"/>
    </xf>
    <xf numFmtId="7" fontId="6" fillId="2" borderId="0" xfId="0" applyNumberFormat="1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0" fontId="12" fillId="4" borderId="38" xfId="0" applyFont="1" applyFill="1" applyBorder="1" applyAlignment="1" applyProtection="1">
      <alignment horizontal="centerContinuous"/>
    </xf>
    <xf numFmtId="0" fontId="6" fillId="4" borderId="13" xfId="0" applyFont="1" applyFill="1" applyBorder="1" applyAlignment="1" applyProtection="1">
      <alignment horizontal="centerContinuous"/>
    </xf>
    <xf numFmtId="0" fontId="6" fillId="4" borderId="39" xfId="0" applyFont="1" applyFill="1" applyBorder="1" applyAlignment="1" applyProtection="1">
      <alignment horizontal="centerContinuous"/>
    </xf>
    <xf numFmtId="0" fontId="6" fillId="4" borderId="40" xfId="0" applyFont="1" applyFill="1" applyBorder="1" applyAlignment="1" applyProtection="1">
      <alignment horizontal="centerContinuous"/>
    </xf>
    <xf numFmtId="0" fontId="12" fillId="2" borderId="41" xfId="0" applyFont="1" applyFill="1" applyBorder="1" applyProtection="1"/>
    <xf numFmtId="6" fontId="8" fillId="0" borderId="42" xfId="0" applyNumberFormat="1" applyFont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Continuous"/>
    </xf>
    <xf numFmtId="0" fontId="8" fillId="2" borderId="18" xfId="0" applyFont="1" applyFill="1" applyBorder="1" applyAlignment="1" applyProtection="1">
      <alignment horizontal="centerContinuous"/>
    </xf>
    <xf numFmtId="0" fontId="8" fillId="2" borderId="2" xfId="0" applyFont="1" applyFill="1" applyBorder="1" applyAlignment="1" applyProtection="1">
      <alignment horizontal="centerContinuous"/>
    </xf>
    <xf numFmtId="0" fontId="13" fillId="2" borderId="0" xfId="0" applyFont="1" applyFill="1" applyBorder="1" applyAlignment="1" applyProtection="1">
      <alignment horizontal="centerContinuous"/>
    </xf>
    <xf numFmtId="0" fontId="6" fillId="0" borderId="1" xfId="0" applyFont="1" applyBorder="1" applyAlignment="1" applyProtection="1"/>
    <xf numFmtId="0" fontId="6" fillId="0" borderId="44" xfId="0" applyFont="1" applyBorder="1" applyAlignment="1" applyProtection="1">
      <alignment horizontal="center" wrapText="1"/>
    </xf>
    <xf numFmtId="5" fontId="6" fillId="0" borderId="29" xfId="0" applyNumberFormat="1" applyFont="1" applyBorder="1" applyAlignment="1" applyProtection="1">
      <alignment horizontal="center"/>
    </xf>
    <xf numFmtId="8" fontId="6" fillId="6" borderId="29" xfId="0" applyNumberFormat="1" applyFont="1" applyFill="1" applyBorder="1" applyAlignment="1" applyProtection="1">
      <alignment horizontal="center"/>
    </xf>
    <xf numFmtId="8" fontId="6" fillId="6" borderId="23" xfId="0" applyNumberFormat="1" applyFont="1" applyFill="1" applyBorder="1" applyAlignment="1" applyProtection="1">
      <alignment horizontal="center"/>
    </xf>
    <xf numFmtId="6" fontId="6" fillId="0" borderId="10" xfId="0" applyNumberFormat="1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/>
    <xf numFmtId="0" fontId="15" fillId="0" borderId="4" xfId="0" applyFont="1" applyBorder="1" applyAlignment="1" applyProtection="1"/>
    <xf numFmtId="0" fontId="15" fillId="0" borderId="45" xfId="0" applyFont="1" applyBorder="1" applyAlignment="1" applyProtection="1"/>
    <xf numFmtId="5" fontId="6" fillId="2" borderId="2" xfId="0" applyNumberFormat="1" applyFont="1" applyFill="1" applyBorder="1" applyAlignment="1" applyProtection="1">
      <alignment horizontal="center"/>
    </xf>
    <xf numFmtId="0" fontId="2" fillId="0" borderId="21" xfId="0" applyFont="1" applyBorder="1" applyAlignment="1" applyProtection="1">
      <alignment horizontal="centerContinuous"/>
    </xf>
    <xf numFmtId="6" fontId="6" fillId="2" borderId="2" xfId="0" applyNumberFormat="1" applyFont="1" applyFill="1" applyBorder="1" applyAlignment="1" applyProtection="1">
      <alignment horizontal="right"/>
      <protection hidden="1"/>
    </xf>
    <xf numFmtId="6" fontId="8" fillId="2" borderId="0" xfId="0" applyNumberFormat="1" applyFont="1" applyFill="1" applyBorder="1" applyAlignment="1" applyProtection="1">
      <alignment horizontal="center"/>
      <protection hidden="1"/>
    </xf>
    <xf numFmtId="6" fontId="8" fillId="2" borderId="0" xfId="0" applyNumberFormat="1" applyFont="1" applyFill="1" applyBorder="1" applyAlignment="1" applyProtection="1">
      <alignment horizontal="center"/>
    </xf>
    <xf numFmtId="6" fontId="8" fillId="2" borderId="20" xfId="0" applyNumberFormat="1" applyFont="1" applyFill="1" applyBorder="1" applyAlignment="1" applyProtection="1">
      <alignment horizontal="center"/>
    </xf>
    <xf numFmtId="6" fontId="8" fillId="2" borderId="18" xfId="0" applyNumberFormat="1" applyFont="1" applyFill="1" applyBorder="1" applyAlignment="1" applyProtection="1">
      <alignment horizontal="center"/>
    </xf>
    <xf numFmtId="5" fontId="6" fillId="2" borderId="0" xfId="0" applyNumberFormat="1" applyFont="1" applyFill="1" applyBorder="1" applyAlignment="1" applyProtection="1">
      <alignment horizontal="centerContinuous"/>
    </xf>
    <xf numFmtId="0" fontId="13" fillId="4" borderId="17" xfId="0" applyFont="1" applyFill="1" applyBorder="1" applyAlignment="1" applyProtection="1">
      <alignment horizontal="centerContinuous"/>
    </xf>
    <xf numFmtId="5" fontId="6" fillId="2" borderId="29" xfId="0" applyNumberFormat="1" applyFont="1" applyFill="1" applyBorder="1" applyAlignment="1" applyProtection="1">
      <alignment horizontal="center"/>
    </xf>
    <xf numFmtId="0" fontId="8" fillId="2" borderId="29" xfId="0" applyFont="1" applyFill="1" applyBorder="1" applyAlignment="1" applyProtection="1">
      <alignment horizontal="center"/>
    </xf>
    <xf numFmtId="0" fontId="6" fillId="2" borderId="29" xfId="0" applyFont="1" applyFill="1" applyBorder="1" applyProtection="1"/>
    <xf numFmtId="7" fontId="6" fillId="2" borderId="29" xfId="0" applyNumberFormat="1" applyFont="1" applyFill="1" applyBorder="1" applyProtection="1"/>
    <xf numFmtId="0" fontId="13" fillId="2" borderId="47" xfId="0" applyFont="1" applyFill="1" applyBorder="1" applyAlignment="1" applyProtection="1">
      <alignment horizontal="center"/>
    </xf>
    <xf numFmtId="5" fontId="6" fillId="2" borderId="47" xfId="0" applyNumberFormat="1" applyFont="1" applyFill="1" applyBorder="1" applyAlignment="1" applyProtection="1">
      <alignment horizontal="center"/>
    </xf>
    <xf numFmtId="5" fontId="6" fillId="2" borderId="47" xfId="0" applyNumberFormat="1" applyFont="1" applyFill="1" applyBorder="1" applyAlignment="1" applyProtection="1"/>
    <xf numFmtId="0" fontId="6" fillId="2" borderId="47" xfId="0" applyFont="1" applyFill="1" applyBorder="1" applyAlignment="1" applyProtection="1"/>
    <xf numFmtId="3" fontId="6" fillId="5" borderId="8" xfId="0" applyNumberFormat="1" applyFont="1" applyFill="1" applyBorder="1" applyAlignment="1">
      <alignment horizontal="center"/>
    </xf>
    <xf numFmtId="6" fontId="6" fillId="9" borderId="8" xfId="0" applyNumberFormat="1" applyFont="1" applyFill="1" applyBorder="1" applyAlignment="1" applyProtection="1">
      <alignment horizontal="center"/>
    </xf>
    <xf numFmtId="3" fontId="8" fillId="5" borderId="10" xfId="0" applyNumberFormat="1" applyFont="1" applyFill="1" applyBorder="1" applyAlignment="1" applyProtection="1">
      <alignment horizontal="center"/>
    </xf>
    <xf numFmtId="6" fontId="8" fillId="10" borderId="8" xfId="0" applyNumberFormat="1" applyFont="1" applyFill="1" applyBorder="1" applyAlignment="1" applyProtection="1">
      <alignment horizontal="center"/>
    </xf>
    <xf numFmtId="3" fontId="6" fillId="5" borderId="8" xfId="0" applyNumberFormat="1" applyFont="1" applyFill="1" applyBorder="1" applyAlignment="1" applyProtection="1">
      <alignment horizontal="center"/>
    </xf>
    <xf numFmtId="0" fontId="16" fillId="0" borderId="25" xfId="0" applyFont="1" applyFill="1" applyBorder="1" applyAlignment="1" applyProtection="1">
      <alignment horizontal="center" wrapText="1"/>
    </xf>
    <xf numFmtId="1" fontId="8" fillId="7" borderId="48" xfId="0" applyNumberFormat="1" applyFont="1" applyFill="1" applyBorder="1" applyAlignment="1" applyProtection="1">
      <alignment horizontal="center"/>
    </xf>
    <xf numFmtId="1" fontId="13" fillId="7" borderId="48" xfId="0" applyNumberFormat="1" applyFont="1" applyFill="1" applyBorder="1" applyAlignment="1" applyProtection="1">
      <alignment horizontal="center"/>
    </xf>
    <xf numFmtId="4" fontId="6" fillId="0" borderId="17" xfId="0" applyNumberFormat="1" applyFont="1" applyBorder="1" applyAlignment="1" applyProtection="1">
      <alignment horizontal="center"/>
    </xf>
    <xf numFmtId="4" fontId="8" fillId="0" borderId="17" xfId="0" applyNumberFormat="1" applyFont="1" applyBorder="1" applyAlignment="1" applyProtection="1">
      <alignment horizontal="center"/>
    </xf>
    <xf numFmtId="4" fontId="6" fillId="0" borderId="29" xfId="0" applyNumberFormat="1" applyFont="1" applyBorder="1" applyProtection="1"/>
    <xf numFmtId="4" fontId="6" fillId="0" borderId="8" xfId="0" applyNumberFormat="1" applyFont="1" applyBorder="1" applyAlignment="1" applyProtection="1">
      <alignment horizontal="center"/>
    </xf>
    <xf numFmtId="4" fontId="8" fillId="4" borderId="17" xfId="0" applyNumberFormat="1" applyFont="1" applyFill="1" applyBorder="1" applyAlignment="1" applyProtection="1">
      <alignment horizontal="center"/>
    </xf>
    <xf numFmtId="4" fontId="6" fillId="4" borderId="33" xfId="0" applyNumberFormat="1" applyFont="1" applyFill="1" applyBorder="1" applyProtection="1"/>
    <xf numFmtId="4" fontId="6" fillId="4" borderId="29" xfId="0" applyNumberFormat="1" applyFont="1" applyFill="1" applyBorder="1" applyProtection="1"/>
    <xf numFmtId="4" fontId="6" fillId="4" borderId="17" xfId="0" applyNumberFormat="1" applyFont="1" applyFill="1" applyBorder="1" applyAlignment="1" applyProtection="1">
      <alignment horizontal="center"/>
    </xf>
    <xf numFmtId="4" fontId="13" fillId="4" borderId="17" xfId="0" applyNumberFormat="1" applyFont="1" applyFill="1" applyBorder="1" applyAlignment="1" applyProtection="1">
      <alignment horizontal="center"/>
    </xf>
    <xf numFmtId="3" fontId="6" fillId="0" borderId="17" xfId="0" applyNumberFormat="1" applyFont="1" applyBorder="1" applyAlignment="1" applyProtection="1">
      <alignment horizontal="center"/>
    </xf>
    <xf numFmtId="0" fontId="12" fillId="4" borderId="17" xfId="0" applyFont="1" applyFill="1" applyBorder="1" applyProtection="1"/>
    <xf numFmtId="0" fontId="12" fillId="4" borderId="17" xfId="0" applyFont="1" applyFill="1" applyBorder="1" applyAlignment="1" applyProtection="1">
      <alignment horizontal="centerContinuous"/>
    </xf>
    <xf numFmtId="0" fontId="12" fillId="4" borderId="17" xfId="0" applyFont="1" applyFill="1" applyBorder="1" applyAlignment="1" applyProtection="1">
      <alignment horizontal="left"/>
    </xf>
    <xf numFmtId="0" fontId="12" fillId="4" borderId="17" xfId="0" applyFont="1" applyFill="1" applyBorder="1" applyAlignment="1" applyProtection="1">
      <alignment horizontal="left" wrapText="1"/>
    </xf>
    <xf numFmtId="3" fontId="12" fillId="4" borderId="17" xfId="0" applyNumberFormat="1" applyFont="1" applyFill="1" applyBorder="1" applyAlignment="1" applyProtection="1">
      <alignment horizontal="centerContinuous"/>
    </xf>
    <xf numFmtId="4" fontId="12" fillId="4" borderId="17" xfId="0" applyNumberFormat="1" applyFont="1" applyFill="1" applyBorder="1" applyAlignment="1" applyProtection="1">
      <alignment horizontal="centerContinuous"/>
    </xf>
    <xf numFmtId="4" fontId="12" fillId="4" borderId="17" xfId="0" applyNumberFormat="1" applyFont="1" applyFill="1" applyBorder="1" applyAlignment="1" applyProtection="1">
      <alignment horizontal="center"/>
    </xf>
    <xf numFmtId="8" fontId="6" fillId="2" borderId="0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Alignment="1" applyProtection="1">
      <alignment horizontal="center"/>
    </xf>
    <xf numFmtId="4" fontId="6" fillId="4" borderId="8" xfId="0" applyNumberFormat="1" applyFont="1" applyFill="1" applyBorder="1" applyAlignment="1" applyProtection="1">
      <alignment horizontal="center"/>
    </xf>
    <xf numFmtId="0" fontId="6" fillId="2" borderId="41" xfId="0" applyFont="1" applyFill="1" applyBorder="1" applyProtection="1"/>
    <xf numFmtId="4" fontId="6" fillId="13" borderId="29" xfId="0" applyNumberFormat="1" applyFont="1" applyFill="1" applyBorder="1" applyProtection="1"/>
    <xf numFmtId="4" fontId="6" fillId="11" borderId="29" xfId="0" applyNumberFormat="1" applyFont="1" applyFill="1" applyBorder="1" applyProtection="1"/>
    <xf numFmtId="4" fontId="6" fillId="13" borderId="8" xfId="0" applyNumberFormat="1" applyFont="1" applyFill="1" applyBorder="1" applyAlignment="1" applyProtection="1">
      <alignment horizontal="center"/>
    </xf>
    <xf numFmtId="4" fontId="6" fillId="11" borderId="8" xfId="0" applyNumberFormat="1" applyFont="1" applyFill="1" applyBorder="1" applyAlignment="1" applyProtection="1">
      <alignment horizontal="center"/>
    </xf>
    <xf numFmtId="0" fontId="2" fillId="2" borderId="43" xfId="0" applyFont="1" applyFill="1" applyBorder="1" applyAlignment="1" applyProtection="1">
      <alignment horizontal="center"/>
    </xf>
    <xf numFmtId="3" fontId="6" fillId="14" borderId="49" xfId="0" applyNumberFormat="1" applyFont="1" applyFill="1" applyBorder="1" applyAlignment="1">
      <alignment horizontal="center"/>
    </xf>
    <xf numFmtId="6" fontId="6" fillId="14" borderId="49" xfId="0" applyNumberFormat="1" applyFont="1" applyFill="1" applyBorder="1" applyAlignment="1" applyProtection="1">
      <alignment horizontal="center"/>
    </xf>
    <xf numFmtId="3" fontId="8" fillId="14" borderId="28" xfId="0" applyNumberFormat="1" applyFont="1" applyFill="1" applyBorder="1" applyAlignment="1" applyProtection="1">
      <alignment horizontal="center"/>
    </xf>
    <xf numFmtId="6" fontId="8" fillId="14" borderId="49" xfId="0" applyNumberFormat="1" applyFont="1" applyFill="1" applyBorder="1" applyAlignment="1" applyProtection="1">
      <alignment horizontal="center"/>
    </xf>
    <xf numFmtId="0" fontId="2" fillId="12" borderId="46" xfId="0" applyFont="1" applyFill="1" applyBorder="1" applyProtection="1"/>
    <xf numFmtId="3" fontId="6" fillId="11" borderId="50" xfId="0" applyNumberFormat="1" applyFont="1" applyFill="1" applyBorder="1" applyAlignment="1" applyProtection="1">
      <alignment horizontal="center"/>
    </xf>
    <xf numFmtId="165" fontId="6" fillId="11" borderId="26" xfId="0" applyNumberFormat="1" applyFont="1" applyFill="1" applyBorder="1" applyAlignment="1" applyProtection="1">
      <alignment horizontal="center"/>
    </xf>
    <xf numFmtId="6" fontId="8" fillId="11" borderId="49" xfId="0" applyNumberFormat="1" applyFont="1" applyFill="1" applyBorder="1" applyAlignment="1" applyProtection="1">
      <alignment horizontal="center"/>
    </xf>
    <xf numFmtId="0" fontId="2" fillId="12" borderId="22" xfId="0" applyFont="1" applyFill="1" applyBorder="1" applyProtection="1"/>
    <xf numFmtId="6" fontId="2" fillId="12" borderId="46" xfId="0" applyNumberFormat="1" applyFont="1" applyFill="1" applyBorder="1" applyAlignment="1" applyProtection="1">
      <alignment horizontal="right"/>
      <protection hidden="1"/>
    </xf>
    <xf numFmtId="0" fontId="8" fillId="12" borderId="43" xfId="0" applyFont="1" applyFill="1" applyBorder="1" applyAlignment="1" applyProtection="1">
      <alignment horizontal="centerContinuous"/>
    </xf>
    <xf numFmtId="0" fontId="8" fillId="12" borderId="46" xfId="0" applyFont="1" applyFill="1" applyBorder="1" applyAlignment="1" applyProtection="1">
      <alignment horizontal="centerContinuous"/>
    </xf>
    <xf numFmtId="0" fontId="6" fillId="11" borderId="50" xfId="0" applyFont="1" applyFill="1" applyBorder="1" applyAlignment="1" applyProtection="1">
      <alignment horizontal="centerContinuous"/>
    </xf>
    <xf numFmtId="4" fontId="6" fillId="11" borderId="50" xfId="0" applyNumberFormat="1" applyFont="1" applyFill="1" applyBorder="1" applyAlignment="1" applyProtection="1">
      <alignment horizontal="center"/>
    </xf>
    <xf numFmtId="8" fontId="6" fillId="12" borderId="46" xfId="0" applyNumberFormat="1" applyFont="1" applyFill="1" applyBorder="1" applyAlignment="1" applyProtection="1">
      <alignment horizontal="center"/>
    </xf>
    <xf numFmtId="164" fontId="6" fillId="12" borderId="46" xfId="0" applyNumberFormat="1" applyFont="1" applyFill="1" applyBorder="1" applyAlignment="1" applyProtection="1">
      <alignment horizontal="center"/>
    </xf>
    <xf numFmtId="0" fontId="0" fillId="12" borderId="46" xfId="0" applyFill="1" applyBorder="1" applyProtection="1"/>
    <xf numFmtId="0" fontId="6" fillId="12" borderId="46" xfId="0" applyFont="1" applyFill="1" applyBorder="1" applyAlignment="1" applyProtection="1">
      <alignment horizontal="center"/>
    </xf>
    <xf numFmtId="0" fontId="2" fillId="2" borderId="2" xfId="0" applyFont="1" applyFill="1" applyBorder="1" applyProtection="1"/>
    <xf numFmtId="0" fontId="1" fillId="2" borderId="0" xfId="0" applyFont="1" applyFill="1" applyBorder="1" applyProtection="1"/>
    <xf numFmtId="0" fontId="1" fillId="12" borderId="46" xfId="0" applyFont="1" applyFill="1" applyBorder="1" applyProtection="1"/>
    <xf numFmtId="0" fontId="4" fillId="2" borderId="2" xfId="0" applyFont="1" applyFill="1" applyBorder="1" applyProtection="1"/>
    <xf numFmtId="0" fontId="5" fillId="2" borderId="0" xfId="0" applyFont="1" applyFill="1" applyBorder="1" applyProtection="1"/>
    <xf numFmtId="0" fontId="4" fillId="2" borderId="0" xfId="0" applyFont="1" applyFill="1" applyBorder="1" applyProtection="1"/>
    <xf numFmtId="0" fontId="4" fillId="2" borderId="15" xfId="0" applyFont="1" applyFill="1" applyBorder="1" applyProtection="1"/>
    <xf numFmtId="0" fontId="4" fillId="2" borderId="16" xfId="0" applyFont="1" applyFill="1" applyBorder="1" applyAlignment="1" applyProtection="1">
      <alignment horizontal="center"/>
    </xf>
    <xf numFmtId="0" fontId="4" fillId="2" borderId="16" xfId="0" applyFont="1" applyFill="1" applyBorder="1" applyProtection="1"/>
    <xf numFmtId="0" fontId="7" fillId="2" borderId="16" xfId="0" applyFont="1" applyFill="1" applyBorder="1" applyProtection="1"/>
    <xf numFmtId="4" fontId="5" fillId="2" borderId="16" xfId="0" applyNumberFormat="1" applyFont="1" applyFill="1" applyBorder="1" applyProtection="1"/>
    <xf numFmtId="0" fontId="5" fillId="2" borderId="16" xfId="0" applyFont="1" applyFill="1" applyBorder="1" applyProtection="1"/>
    <xf numFmtId="0" fontId="8" fillId="2" borderId="16" xfId="0" applyFont="1" applyFill="1" applyBorder="1" applyAlignment="1" applyProtection="1">
      <alignment horizontal="centerContinuous"/>
    </xf>
    <xf numFmtId="8" fontId="6" fillId="2" borderId="16" xfId="0" applyNumberFormat="1" applyFont="1" applyFill="1" applyBorder="1" applyAlignment="1" applyProtection="1">
      <alignment horizontal="center"/>
    </xf>
    <xf numFmtId="8" fontId="6" fillId="12" borderId="22" xfId="0" applyNumberFormat="1" applyFont="1" applyFill="1" applyBorder="1" applyAlignment="1" applyProtection="1">
      <alignment horizontal="center"/>
    </xf>
    <xf numFmtId="0" fontId="6" fillId="11" borderId="27" xfId="0" applyFont="1" applyFill="1" applyBorder="1" applyAlignment="1" applyProtection="1">
      <alignment horizontal="center" wrapText="1"/>
    </xf>
    <xf numFmtId="0" fontId="6" fillId="11" borderId="49" xfId="0" applyFont="1" applyFill="1" applyBorder="1" applyAlignment="1" applyProtection="1">
      <alignment horizontal="center" wrapText="1"/>
    </xf>
    <xf numFmtId="0" fontId="8" fillId="11" borderId="35" xfId="0" applyFont="1" applyFill="1" applyBorder="1" applyAlignment="1" applyProtection="1">
      <alignment horizontal="center" wrapText="1"/>
    </xf>
    <xf numFmtId="0" fontId="8" fillId="11" borderId="36" xfId="0" applyFont="1" applyFill="1" applyBorder="1" applyAlignment="1" applyProtection="1">
      <alignment horizontal="center" wrapText="1"/>
    </xf>
    <xf numFmtId="0" fontId="8" fillId="11" borderId="37" xfId="0" applyFont="1" applyFill="1" applyBorder="1" applyAlignment="1" applyProtection="1">
      <alignment horizontal="center" wrapText="1"/>
    </xf>
    <xf numFmtId="0" fontId="8" fillId="11" borderId="7" xfId="0" applyFont="1" applyFill="1" applyBorder="1" applyAlignment="1" applyProtection="1">
      <alignment horizontal="center" wrapText="1"/>
    </xf>
    <xf numFmtId="0" fontId="8" fillId="11" borderId="4" xfId="0" applyFont="1" applyFill="1" applyBorder="1" applyAlignment="1" applyProtection="1">
      <alignment horizontal="center" wrapText="1"/>
    </xf>
    <xf numFmtId="0" fontId="8" fillId="11" borderId="6" xfId="0" applyFont="1" applyFill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8" fillId="0" borderId="35" xfId="0" applyFont="1" applyBorder="1" applyAlignment="1" applyProtection="1">
      <alignment horizontal="center" wrapText="1"/>
    </xf>
    <xf numFmtId="0" fontId="8" fillId="0" borderId="36" xfId="0" applyFont="1" applyBorder="1" applyAlignment="1" applyProtection="1">
      <alignment horizontal="center" wrapText="1"/>
    </xf>
    <xf numFmtId="0" fontId="8" fillId="0" borderId="37" xfId="0" applyFont="1" applyBorder="1" applyAlignment="1" applyProtection="1">
      <alignment horizontal="center" wrapText="1"/>
    </xf>
    <xf numFmtId="0" fontId="8" fillId="0" borderId="7" xfId="0" applyFont="1" applyBorder="1" applyAlignment="1" applyProtection="1">
      <alignment horizontal="center" wrapText="1"/>
    </xf>
    <xf numFmtId="0" fontId="8" fillId="0" borderId="4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4" fontId="6" fillId="4" borderId="33" xfId="0" applyNumberFormat="1" applyFont="1" applyFill="1" applyBorder="1" applyAlignment="1" applyProtection="1">
      <alignment horizontal="center"/>
    </xf>
    <xf numFmtId="4" fontId="6" fillId="4" borderId="8" xfId="0" applyNumberFormat="1" applyFont="1" applyFill="1" applyBorder="1" applyAlignment="1" applyProtection="1">
      <alignment horizontal="center"/>
    </xf>
    <xf numFmtId="0" fontId="14" fillId="0" borderId="14" xfId="0" applyFont="1" applyBorder="1" applyAlignment="1" applyProtection="1">
      <alignment horizontal="center" wrapText="1"/>
    </xf>
    <xf numFmtId="0" fontId="10" fillId="0" borderId="18" xfId="0" applyFont="1" applyBorder="1" applyAlignment="1" applyProtection="1">
      <alignment horizontal="center" wrapText="1"/>
    </xf>
    <xf numFmtId="0" fontId="10" fillId="0" borderId="43" xfId="0" applyFont="1" applyBorder="1" applyAlignment="1" applyProtection="1">
      <alignment horizontal="center" wrapText="1"/>
    </xf>
    <xf numFmtId="0" fontId="10" fillId="0" borderId="2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0" fontId="10" fillId="0" borderId="46" xfId="0" applyFont="1" applyBorder="1" applyAlignment="1" applyProtection="1">
      <alignment horizontal="center" wrapText="1"/>
    </xf>
    <xf numFmtId="0" fontId="12" fillId="8" borderId="2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2" fillId="8" borderId="46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/>
    </xf>
    <xf numFmtId="0" fontId="6" fillId="8" borderId="46" xfId="0" applyFont="1" applyFill="1" applyBorder="1" applyAlignment="1" applyProtection="1">
      <alignment horizontal="center"/>
    </xf>
    <xf numFmtId="0" fontId="12" fillId="8" borderId="15" xfId="0" applyFont="1" applyFill="1" applyBorder="1" applyAlignment="1" applyProtection="1">
      <alignment horizontal="center"/>
    </xf>
    <xf numFmtId="0" fontId="6" fillId="8" borderId="16" xfId="0" applyFont="1" applyFill="1" applyBorder="1" applyAlignment="1" applyProtection="1">
      <alignment horizontal="center"/>
    </xf>
    <xf numFmtId="0" fontId="6" fillId="8" borderId="22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6.3263041065482792E-2"/>
          <c:y val="3.4257748776509021E-2"/>
          <c:w val="0.6215316315205337"/>
          <c:h val="0.90048939641109293"/>
        </c:manualLayout>
      </c:layout>
      <c:barChart>
        <c:barDir val="col"/>
        <c:grouping val="clustered"/>
        <c:ser>
          <c:idx val="0"/>
          <c:order val="0"/>
          <c:tx>
            <c:strRef>
              <c:f>'BLANK ANNUAL CERT FEES'!$A$3:$C$3</c:f>
              <c:strCache>
                <c:ptCount val="1"/>
                <c:pt idx="0">
                  <c:v>Educational Service District 113 - Quarterly/Annual Certification Fee Report Cont.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FEES'!$D$3:$AA$3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'BLANK ANNUAL CERT FEES'!$A$4:$C$4</c:f>
              <c:strCache>
                <c:ptCount val="1"/>
                <c:pt idx="0">
                  <c:v>Educational Service District 113 - Quarterly/Annual Certification Fee Report $70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FEES'!$D$4:$AA$4</c:f>
              <c:numCache>
                <c:formatCode>"$"#,##0_);\("$"#,##0\)</c:formatCode>
                <c:ptCount val="24"/>
                <c:pt idx="0">
                  <c:v>70</c:v>
                </c:pt>
                <c:pt idx="1">
                  <c:v>70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25</c:v>
                </c:pt>
                <c:pt idx="6">
                  <c:v>25</c:v>
                </c:pt>
                <c:pt idx="7">
                  <c:v>20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15</c:v>
                </c:pt>
                <c:pt idx="14">
                  <c:v>15</c:v>
                </c:pt>
                <c:pt idx="15">
                  <c:v>10</c:v>
                </c:pt>
                <c:pt idx="16">
                  <c:v>10</c:v>
                </c:pt>
                <c:pt idx="17">
                  <c:v>5</c:v>
                </c:pt>
                <c:pt idx="18">
                  <c:v>5</c:v>
                </c:pt>
                <c:pt idx="19">
                  <c:v>1</c:v>
                </c:pt>
                <c:pt idx="20">
                  <c:v>100</c:v>
                </c:pt>
                <c:pt idx="21">
                  <c:v>0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'BLANK ANNUAL CERT FEES'!$A$5:$C$5</c:f>
              <c:strCache>
                <c:ptCount val="1"/>
                <c:pt idx="0">
                  <c:v>ESD 113 # 0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FEES'!$D$5:$AA$5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General">
                  <c:v>0</c:v>
                </c:pt>
              </c:numCache>
            </c:numRef>
          </c:val>
        </c:ser>
        <c:ser>
          <c:idx val="3"/>
          <c:order val="3"/>
          <c:tx>
            <c:strRef>
              <c:f>'BLANK ANNUAL CERT FEES'!$A$6:$C$6</c:f>
              <c:strCache>
                <c:ptCount val="1"/>
                <c:pt idx="0">
                  <c:v>ESD 113 $ $0 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FEES'!$D$6:$AA$6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ser>
          <c:idx val="4"/>
          <c:order val="4"/>
          <c:tx>
            <c:strRef>
              <c:f>'BLANK ANNUAL CERT FEES'!$A$7:$C$7</c:f>
              <c:strCache>
                <c:ptCount val="1"/>
                <c:pt idx="0">
                  <c:v>SMU # 0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FEES'!$D$7:$AA$7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5"/>
          <c:order val="5"/>
          <c:tx>
            <c:strRef>
              <c:f>'BLANK ANNUAL CERT FEES'!$A$8:$C$8</c:f>
              <c:strCache>
                <c:ptCount val="1"/>
                <c:pt idx="0">
                  <c:v>SMU $ $0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FEES'!$D$8:$AA$8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0</c:v>
                </c:pt>
              </c:numCache>
            </c:numRef>
          </c:val>
        </c:ser>
        <c:ser>
          <c:idx val="6"/>
          <c:order val="6"/>
          <c:tx>
            <c:strRef>
              <c:f>'BLANK ANNUAL CERT FEES'!$A$9:$C$9</c:f>
              <c:strCache>
                <c:ptCount val="1"/>
                <c:pt idx="0">
                  <c:v>TESC # 0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FEES'!$D$9:$AA$9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</c:v>
                </c:pt>
              </c:numCache>
            </c:numRef>
          </c:val>
        </c:ser>
        <c:ser>
          <c:idx val="7"/>
          <c:order val="7"/>
          <c:tx>
            <c:strRef>
              <c:f>'BLANK ANNUAL CERT FEES'!$A$10:$C$10</c:f>
              <c:strCache>
                <c:ptCount val="1"/>
                <c:pt idx="0">
                  <c:v>TESC $ $0 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FEES'!$D$10:$AA$10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3" formatCode="&quot;$&quot;#,##0.00_);[Red]\(&quot;$&quot;#,##0.00\)">
                  <c:v>110</c:v>
                </c:pt>
              </c:numCache>
            </c:numRef>
          </c:val>
        </c:ser>
        <c:ser>
          <c:idx val="8"/>
          <c:order val="8"/>
          <c:tx>
            <c:strRef>
              <c:f>'BLANK ANNUAL CERT FEES'!$A$11:$C$11</c:f>
              <c:strCache>
                <c:ptCount val="1"/>
                <c:pt idx="0">
                  <c:v>1st Qtr # 0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FEES'!$D$11:$AA$11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&quot;$&quot;#,##0_);[Red]\(&quot;$&quot;#,##0\)">
                  <c:v>0</c:v>
                </c:pt>
                <c:pt idx="23" formatCode="&quot;$&quot;#,##0_);[Red]\(&quot;$&quot;#,##0\)">
                  <c:v>0</c:v>
                </c:pt>
              </c:numCache>
            </c:numRef>
          </c:val>
        </c:ser>
        <c:ser>
          <c:idx val="9"/>
          <c:order val="9"/>
          <c:tx>
            <c:strRef>
              <c:f>'BLANK ANNUAL CERT FEES'!$A$12:$C$12</c:f>
              <c:strCache>
                <c:ptCount val="1"/>
                <c:pt idx="0">
                  <c:v>1st Qtr $ $0 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'BLANK ANNUAL CERT FEES'!#REF!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'BLANK ANNUAL CERT FEES'!$D$12:$AA$12</c:f>
              <c:numCache>
                <c:formatCode>"$"#,##0_);[Red]\("$"#,##0\)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">
                  <c:v>8</c:v>
                </c:pt>
                <c:pt idx="23" formatCode="&quot;$&quot;#,##0.00_);[Red]\(&quot;$&quot;#,##0.00\)">
                  <c:v>110</c:v>
                </c:pt>
              </c:numCache>
            </c:numRef>
          </c:val>
        </c:ser>
        <c:axId val="82696064"/>
        <c:axId val="82697600"/>
      </c:barChart>
      <c:catAx>
        <c:axId val="826960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82697600"/>
        <c:crosses val="autoZero"/>
        <c:auto val="1"/>
        <c:lblAlgn val="ctr"/>
        <c:lblOffset val="100"/>
        <c:tickLblSkip val="1"/>
        <c:tickMarkSkip val="1"/>
      </c:catAx>
      <c:valAx>
        <c:axId val="82697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82696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700332963374034"/>
          <c:y val="0.19902120717781421"/>
          <c:w val="0.29855715871254168"/>
          <c:h val="0.5725938009787936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63"/>
  <sheetViews>
    <sheetView showGridLines="0" tabSelected="1" zoomScale="70" zoomScaleNormal="70" workbookViewId="0">
      <selection activeCell="Y56" sqref="Y56"/>
    </sheetView>
  </sheetViews>
  <sheetFormatPr defaultColWidth="11" defaultRowHeight="12"/>
  <cols>
    <col min="1" max="1" width="14" style="28" customWidth="1"/>
    <col min="2" max="2" width="4.6640625" style="39" customWidth="1"/>
    <col min="3" max="3" width="14.83203125" style="28" customWidth="1"/>
    <col min="4" max="4" width="13.6640625" style="28" customWidth="1"/>
    <col min="5" max="5" width="12.83203125" style="28" customWidth="1"/>
    <col min="6" max="6" width="13" style="28" customWidth="1"/>
    <col min="7" max="7" width="13.83203125" style="28" customWidth="1"/>
    <col min="8" max="9" width="14.33203125" style="28" customWidth="1"/>
    <col min="10" max="10" width="15" style="28" customWidth="1"/>
    <col min="11" max="11" width="14" style="28" customWidth="1"/>
    <col min="12" max="12" width="14.1640625" style="28" customWidth="1"/>
    <col min="13" max="13" width="15" style="28" customWidth="1"/>
    <col min="14" max="14" width="14.83203125" style="28" customWidth="1"/>
    <col min="15" max="17" width="15" style="28" customWidth="1"/>
    <col min="18" max="18" width="14.83203125" style="28" customWidth="1"/>
    <col min="19" max="19" width="15" style="28" customWidth="1"/>
    <col min="20" max="20" width="16.83203125" style="28" customWidth="1"/>
    <col min="21" max="21" width="17.33203125" style="28" customWidth="1"/>
    <col min="22" max="22" width="12.6640625" style="28" customWidth="1"/>
    <col min="23" max="23" width="13.83203125" style="28" customWidth="1"/>
    <col min="24" max="24" width="11.1640625" style="28" customWidth="1"/>
    <col min="25" max="25" width="13.6640625" style="28" customWidth="1"/>
    <col min="26" max="26" width="15.33203125" style="28" customWidth="1"/>
    <col min="27" max="27" width="20.33203125" style="28" customWidth="1"/>
    <col min="28" max="28" width="14.33203125" style="28" customWidth="1"/>
    <col min="29" max="16384" width="11" style="28"/>
  </cols>
  <sheetData>
    <row r="1" spans="1:28" s="4" customFormat="1" ht="33.950000000000003" customHeight="1" thickBot="1">
      <c r="A1" s="56" t="s">
        <v>62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2"/>
      <c r="W1" s="2"/>
      <c r="X1" s="2"/>
      <c r="Y1" s="2"/>
      <c r="Z1" s="2"/>
      <c r="AA1" s="132"/>
      <c r="AB1" s="132"/>
    </row>
    <row r="2" spans="1:28" s="4" customFormat="1" ht="8.1" customHeight="1" thickBot="1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181"/>
    </row>
    <row r="3" spans="1:28" s="7" customFormat="1" ht="57.95" customHeight="1">
      <c r="A3" s="5"/>
      <c r="B3" s="6"/>
      <c r="C3" s="65" t="s">
        <v>4</v>
      </c>
      <c r="D3" s="65" t="s">
        <v>27</v>
      </c>
      <c r="E3" s="65" t="s">
        <v>28</v>
      </c>
      <c r="F3" s="65" t="s">
        <v>49</v>
      </c>
      <c r="G3" s="65" t="s">
        <v>50</v>
      </c>
      <c r="H3" s="65" t="s">
        <v>53</v>
      </c>
      <c r="I3" s="153" t="s">
        <v>59</v>
      </c>
      <c r="J3" s="65" t="s">
        <v>51</v>
      </c>
      <c r="K3" s="65" t="s">
        <v>29</v>
      </c>
      <c r="L3" s="65" t="s">
        <v>52</v>
      </c>
      <c r="M3" s="65" t="s">
        <v>56</v>
      </c>
      <c r="N3" s="65" t="s">
        <v>30</v>
      </c>
      <c r="O3" s="65" t="s">
        <v>60</v>
      </c>
      <c r="P3" s="65" t="s">
        <v>57</v>
      </c>
      <c r="Q3" s="65" t="s">
        <v>5</v>
      </c>
      <c r="R3" s="65" t="s">
        <v>6</v>
      </c>
      <c r="S3" s="65" t="s">
        <v>32</v>
      </c>
      <c r="T3" s="65" t="s">
        <v>31</v>
      </c>
      <c r="U3" s="65" t="s">
        <v>3</v>
      </c>
      <c r="V3" s="65" t="s">
        <v>7</v>
      </c>
      <c r="W3" s="65" t="s">
        <v>34</v>
      </c>
      <c r="X3" s="65" t="s">
        <v>33</v>
      </c>
      <c r="Y3" s="65"/>
      <c r="Z3" s="78" t="s">
        <v>36</v>
      </c>
      <c r="AA3" s="123" t="s">
        <v>35</v>
      </c>
      <c r="AB3" s="215" t="s">
        <v>67</v>
      </c>
    </row>
    <row r="4" spans="1:28" s="16" customFormat="1" ht="21" customHeight="1" thickBot="1">
      <c r="A4" s="8"/>
      <c r="B4" s="9"/>
      <c r="C4" s="10">
        <v>70</v>
      </c>
      <c r="D4" s="11">
        <v>70</v>
      </c>
      <c r="E4" s="12">
        <v>70</v>
      </c>
      <c r="F4" s="13">
        <v>35</v>
      </c>
      <c r="G4" s="13">
        <v>35</v>
      </c>
      <c r="H4" s="13">
        <v>35</v>
      </c>
      <c r="I4" s="13">
        <v>25</v>
      </c>
      <c r="J4" s="13">
        <v>25</v>
      </c>
      <c r="K4" s="13">
        <v>20</v>
      </c>
      <c r="L4" s="13">
        <v>15</v>
      </c>
      <c r="M4" s="13">
        <v>15</v>
      </c>
      <c r="N4" s="13">
        <v>15</v>
      </c>
      <c r="O4" s="13">
        <v>15</v>
      </c>
      <c r="P4" s="13">
        <v>10</v>
      </c>
      <c r="Q4" s="13">
        <v>15</v>
      </c>
      <c r="R4" s="14">
        <v>15</v>
      </c>
      <c r="S4" s="11">
        <v>10</v>
      </c>
      <c r="T4" s="12">
        <v>10</v>
      </c>
      <c r="U4" s="10">
        <v>5</v>
      </c>
      <c r="V4" s="13">
        <v>5</v>
      </c>
      <c r="W4" s="13">
        <v>1</v>
      </c>
      <c r="X4" s="67">
        <v>100</v>
      </c>
      <c r="Y4" s="15" t="s">
        <v>9</v>
      </c>
      <c r="Z4" s="75"/>
      <c r="AA4" s="124" t="s">
        <v>43</v>
      </c>
      <c r="AB4" s="216"/>
    </row>
    <row r="5" spans="1:28" s="7" customFormat="1" ht="20.100000000000001" customHeight="1">
      <c r="A5" s="17" t="s">
        <v>63</v>
      </c>
      <c r="B5" s="18" t="s">
        <v>10</v>
      </c>
      <c r="C5" s="81">
        <v>0</v>
      </c>
      <c r="D5" s="81">
        <v>0</v>
      </c>
      <c r="E5" s="81">
        <v>0</v>
      </c>
      <c r="F5" s="81">
        <v>0</v>
      </c>
      <c r="G5" s="81">
        <v>0</v>
      </c>
      <c r="H5" s="81">
        <v>0</v>
      </c>
      <c r="I5" s="81">
        <v>0</v>
      </c>
      <c r="J5" s="81">
        <v>0</v>
      </c>
      <c r="K5" s="81">
        <v>0</v>
      </c>
      <c r="L5" s="81">
        <v>0</v>
      </c>
      <c r="M5" s="81">
        <v>0</v>
      </c>
      <c r="N5" s="81">
        <v>0</v>
      </c>
      <c r="O5" s="81">
        <v>0</v>
      </c>
      <c r="P5" s="81">
        <v>0</v>
      </c>
      <c r="Q5" s="81">
        <v>0</v>
      </c>
      <c r="R5" s="81">
        <v>0</v>
      </c>
      <c r="S5" s="81">
        <v>0</v>
      </c>
      <c r="T5" s="81">
        <v>0</v>
      </c>
      <c r="U5" s="81">
        <v>0</v>
      </c>
      <c r="V5" s="81">
        <v>0</v>
      </c>
      <c r="W5" s="81">
        <v>0</v>
      </c>
      <c r="X5" s="81">
        <v>0</v>
      </c>
      <c r="Y5" s="81">
        <v>0</v>
      </c>
      <c r="Z5" s="77">
        <f>SUM(C5:Y5)</f>
        <v>0</v>
      </c>
      <c r="AA5" s="57"/>
      <c r="AB5" s="182"/>
    </row>
    <row r="6" spans="1:28" s="84" customFormat="1" ht="20.100000000000001" customHeight="1">
      <c r="A6" s="82"/>
      <c r="B6" s="83" t="s">
        <v>11</v>
      </c>
      <c r="C6" s="83">
        <f t="shared" ref="C6:I6" si="0">C5*C4</f>
        <v>0</v>
      </c>
      <c r="D6" s="83">
        <f t="shared" si="0"/>
        <v>0</v>
      </c>
      <c r="E6" s="83">
        <f t="shared" si="0"/>
        <v>0</v>
      </c>
      <c r="F6" s="83">
        <f t="shared" si="0"/>
        <v>0</v>
      </c>
      <c r="G6" s="83">
        <f t="shared" si="0"/>
        <v>0</v>
      </c>
      <c r="H6" s="83">
        <f t="shared" si="0"/>
        <v>0</v>
      </c>
      <c r="I6" s="83">
        <f t="shared" si="0"/>
        <v>0</v>
      </c>
      <c r="J6" s="83">
        <f t="shared" ref="J6:O6" si="1">J5*J4</f>
        <v>0</v>
      </c>
      <c r="K6" s="83">
        <f t="shared" si="1"/>
        <v>0</v>
      </c>
      <c r="L6" s="83">
        <f t="shared" si="1"/>
        <v>0</v>
      </c>
      <c r="M6" s="83">
        <f t="shared" si="1"/>
        <v>0</v>
      </c>
      <c r="N6" s="83">
        <f t="shared" si="1"/>
        <v>0</v>
      </c>
      <c r="O6" s="83">
        <f t="shared" si="1"/>
        <v>0</v>
      </c>
      <c r="P6" s="83">
        <f t="shared" ref="P6:W6" si="2">P5*P4</f>
        <v>0</v>
      </c>
      <c r="Q6" s="83">
        <f t="shared" si="2"/>
        <v>0</v>
      </c>
      <c r="R6" s="83">
        <f t="shared" si="2"/>
        <v>0</v>
      </c>
      <c r="S6" s="83">
        <f t="shared" si="2"/>
        <v>0</v>
      </c>
      <c r="T6" s="83">
        <f t="shared" si="2"/>
        <v>0</v>
      </c>
      <c r="U6" s="83">
        <f t="shared" si="2"/>
        <v>0</v>
      </c>
      <c r="V6" s="83">
        <f t="shared" si="2"/>
        <v>0</v>
      </c>
      <c r="W6" s="83">
        <f t="shared" si="2"/>
        <v>0</v>
      </c>
      <c r="X6" s="83">
        <f>X5*X4</f>
        <v>0</v>
      </c>
      <c r="Y6" s="83">
        <v>0</v>
      </c>
      <c r="Z6" s="57"/>
      <c r="AA6" s="125">
        <f>SUM(C6:Y6)</f>
        <v>0</v>
      </c>
      <c r="AB6" s="183"/>
    </row>
    <row r="7" spans="1:28" s="7" customFormat="1" ht="20.100000000000001" customHeight="1">
      <c r="A7" s="20" t="s">
        <v>65</v>
      </c>
      <c r="B7" s="21" t="s">
        <v>10</v>
      </c>
      <c r="C7" s="81">
        <v>0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0</v>
      </c>
      <c r="J7" s="81">
        <v>0</v>
      </c>
      <c r="K7" s="81">
        <v>0</v>
      </c>
      <c r="L7" s="81">
        <v>0</v>
      </c>
      <c r="M7" s="81">
        <v>0</v>
      </c>
      <c r="N7" s="81">
        <v>0</v>
      </c>
      <c r="O7" s="81">
        <v>0</v>
      </c>
      <c r="P7" s="81">
        <v>0</v>
      </c>
      <c r="Q7" s="81">
        <v>0</v>
      </c>
      <c r="R7" s="81">
        <v>0</v>
      </c>
      <c r="S7" s="81">
        <v>0</v>
      </c>
      <c r="T7" s="81">
        <v>0</v>
      </c>
      <c r="U7" s="81">
        <v>0</v>
      </c>
      <c r="V7" s="81">
        <v>0</v>
      </c>
      <c r="W7" s="81">
        <v>0</v>
      </c>
      <c r="X7" s="81">
        <v>0</v>
      </c>
      <c r="Y7" s="81">
        <v>0</v>
      </c>
      <c r="Z7" s="165">
        <f>SUM(C7:Y7)</f>
        <v>0</v>
      </c>
      <c r="AA7" s="57"/>
      <c r="AB7" s="182"/>
    </row>
    <row r="8" spans="1:28" s="84" customFormat="1" ht="20.100000000000001" customHeight="1">
      <c r="A8" s="85"/>
      <c r="B8" s="83" t="s">
        <v>11</v>
      </c>
      <c r="C8" s="83">
        <f t="shared" ref="C8:I8" si="3">C7*C4</f>
        <v>0</v>
      </c>
      <c r="D8" s="83">
        <f t="shared" si="3"/>
        <v>0</v>
      </c>
      <c r="E8" s="83">
        <f t="shared" si="3"/>
        <v>0</v>
      </c>
      <c r="F8" s="83">
        <f t="shared" si="3"/>
        <v>0</v>
      </c>
      <c r="G8" s="83">
        <f t="shared" si="3"/>
        <v>0</v>
      </c>
      <c r="H8" s="83">
        <f t="shared" si="3"/>
        <v>0</v>
      </c>
      <c r="I8" s="83">
        <f t="shared" si="3"/>
        <v>0</v>
      </c>
      <c r="J8" s="83">
        <f t="shared" ref="J8:O8" si="4">J7*J4</f>
        <v>0</v>
      </c>
      <c r="K8" s="83">
        <f t="shared" si="4"/>
        <v>0</v>
      </c>
      <c r="L8" s="83">
        <f t="shared" si="4"/>
        <v>0</v>
      </c>
      <c r="M8" s="83">
        <f t="shared" si="4"/>
        <v>0</v>
      </c>
      <c r="N8" s="83">
        <f t="shared" si="4"/>
        <v>0</v>
      </c>
      <c r="O8" s="83">
        <f t="shared" si="4"/>
        <v>0</v>
      </c>
      <c r="P8" s="83">
        <f t="shared" ref="P8:X8" si="5">P7*P4</f>
        <v>0</v>
      </c>
      <c r="Q8" s="83">
        <f t="shared" si="5"/>
        <v>0</v>
      </c>
      <c r="R8" s="83">
        <f t="shared" si="5"/>
        <v>0</v>
      </c>
      <c r="S8" s="83">
        <f>S7*S4</f>
        <v>0</v>
      </c>
      <c r="T8" s="83">
        <f t="shared" si="5"/>
        <v>0</v>
      </c>
      <c r="U8" s="83">
        <f t="shared" si="5"/>
        <v>0</v>
      </c>
      <c r="V8" s="83">
        <f t="shared" si="5"/>
        <v>0</v>
      </c>
      <c r="W8" s="83">
        <f t="shared" si="5"/>
        <v>0</v>
      </c>
      <c r="X8" s="83">
        <f t="shared" si="5"/>
        <v>0</v>
      </c>
      <c r="Y8" s="83">
        <v>0</v>
      </c>
      <c r="Z8" s="57"/>
      <c r="AA8" s="125">
        <f>SUM(C8:Y8)</f>
        <v>0</v>
      </c>
      <c r="AB8" s="183"/>
    </row>
    <row r="9" spans="1:28" s="7" customFormat="1" ht="20.100000000000001" customHeight="1">
      <c r="A9" s="20" t="s">
        <v>64</v>
      </c>
      <c r="B9" s="21" t="s">
        <v>10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  <c r="L9" s="81">
        <v>6</v>
      </c>
      <c r="M9" s="81">
        <v>0</v>
      </c>
      <c r="N9" s="81">
        <v>0</v>
      </c>
      <c r="O9" s="81">
        <v>0</v>
      </c>
      <c r="P9" s="81">
        <v>0</v>
      </c>
      <c r="Q9" s="81">
        <v>1</v>
      </c>
      <c r="R9" s="81">
        <v>0</v>
      </c>
      <c r="S9" s="81">
        <v>0</v>
      </c>
      <c r="T9" s="81">
        <v>0</v>
      </c>
      <c r="U9" s="81">
        <v>1</v>
      </c>
      <c r="V9" s="81">
        <v>0</v>
      </c>
      <c r="W9" s="81">
        <v>0</v>
      </c>
      <c r="X9" s="81">
        <v>0</v>
      </c>
      <c r="Y9" s="81">
        <v>0</v>
      </c>
      <c r="Z9" s="165">
        <f>SUM(C9:Y9)</f>
        <v>8</v>
      </c>
      <c r="AA9" s="57"/>
      <c r="AB9" s="182"/>
    </row>
    <row r="10" spans="1:28" s="84" customFormat="1" ht="20.100000000000001" customHeight="1" thickBot="1">
      <c r="A10" s="85"/>
      <c r="B10" s="83" t="s">
        <v>11</v>
      </c>
      <c r="C10" s="83">
        <f t="shared" ref="C10:I10" si="6">C9*C4</f>
        <v>0</v>
      </c>
      <c r="D10" s="83">
        <f t="shared" si="6"/>
        <v>0</v>
      </c>
      <c r="E10" s="83">
        <f t="shared" si="6"/>
        <v>0</v>
      </c>
      <c r="F10" s="83">
        <f t="shared" si="6"/>
        <v>0</v>
      </c>
      <c r="G10" s="83">
        <f t="shared" si="6"/>
        <v>0</v>
      </c>
      <c r="H10" s="83">
        <f t="shared" si="6"/>
        <v>0</v>
      </c>
      <c r="I10" s="83">
        <f t="shared" si="6"/>
        <v>0</v>
      </c>
      <c r="J10" s="83">
        <f t="shared" ref="J10:O10" si="7">J9*J4</f>
        <v>0</v>
      </c>
      <c r="K10" s="83">
        <f t="shared" si="7"/>
        <v>0</v>
      </c>
      <c r="L10" s="83">
        <f t="shared" si="7"/>
        <v>90</v>
      </c>
      <c r="M10" s="83">
        <f t="shared" si="7"/>
        <v>0</v>
      </c>
      <c r="N10" s="83">
        <f t="shared" si="7"/>
        <v>0</v>
      </c>
      <c r="O10" s="83">
        <f t="shared" si="7"/>
        <v>0</v>
      </c>
      <c r="P10" s="83">
        <f t="shared" ref="P10:W10" si="8">P9*P4</f>
        <v>0</v>
      </c>
      <c r="Q10" s="83">
        <f t="shared" si="8"/>
        <v>15</v>
      </c>
      <c r="R10" s="83">
        <f t="shared" si="8"/>
        <v>0</v>
      </c>
      <c r="S10" s="83">
        <f>S9*S4</f>
        <v>0</v>
      </c>
      <c r="T10" s="83">
        <f t="shared" si="8"/>
        <v>0</v>
      </c>
      <c r="U10" s="83">
        <f t="shared" si="8"/>
        <v>5</v>
      </c>
      <c r="V10" s="83">
        <f t="shared" si="8"/>
        <v>0</v>
      </c>
      <c r="W10" s="83">
        <f t="shared" si="8"/>
        <v>0</v>
      </c>
      <c r="X10" s="83">
        <f>X9*X4</f>
        <v>0</v>
      </c>
      <c r="Y10" s="83">
        <v>0</v>
      </c>
      <c r="Z10" s="57"/>
      <c r="AA10" s="126">
        <f>SUM(C10:Y10)</f>
        <v>110</v>
      </c>
      <c r="AB10" s="183"/>
    </row>
    <row r="11" spans="1:28" s="7" customFormat="1" ht="20.100000000000001" customHeight="1">
      <c r="A11" s="58" t="s">
        <v>12</v>
      </c>
      <c r="B11" s="59" t="s">
        <v>10</v>
      </c>
      <c r="C11" s="60">
        <f>SUM(C5+C7+C9)</f>
        <v>0</v>
      </c>
      <c r="D11" s="60">
        <f>SUM(D5+D7+D9)</f>
        <v>0</v>
      </c>
      <c r="E11" s="60">
        <f>SUM(E5+E7+E9)</f>
        <v>0</v>
      </c>
      <c r="F11" s="60">
        <f>SUM(F5+F7+F9)</f>
        <v>0</v>
      </c>
      <c r="G11" s="60">
        <f>SUM(G5+G7+G9)</f>
        <v>0</v>
      </c>
      <c r="H11" s="60">
        <f t="shared" ref="H11:O11" si="9">SUM(H5+H7+H9)</f>
        <v>0</v>
      </c>
      <c r="I11" s="60">
        <f t="shared" si="9"/>
        <v>0</v>
      </c>
      <c r="J11" s="60">
        <f t="shared" si="9"/>
        <v>0</v>
      </c>
      <c r="K11" s="60">
        <f t="shared" si="9"/>
        <v>0</v>
      </c>
      <c r="L11" s="60">
        <f t="shared" si="9"/>
        <v>6</v>
      </c>
      <c r="M11" s="60">
        <f t="shared" si="9"/>
        <v>0</v>
      </c>
      <c r="N11" s="60">
        <f t="shared" si="9"/>
        <v>0</v>
      </c>
      <c r="O11" s="60">
        <f t="shared" si="9"/>
        <v>0</v>
      </c>
      <c r="P11" s="60">
        <f t="shared" ref="P11:W11" si="10">SUM(P5+P7+P9)</f>
        <v>0</v>
      </c>
      <c r="Q11" s="60">
        <f t="shared" si="10"/>
        <v>1</v>
      </c>
      <c r="R11" s="60">
        <f t="shared" si="10"/>
        <v>0</v>
      </c>
      <c r="S11" s="60">
        <f t="shared" si="10"/>
        <v>0</v>
      </c>
      <c r="T11" s="60">
        <f>SUM(T5+T7+T9)</f>
        <v>0</v>
      </c>
      <c r="U11" s="60">
        <f t="shared" si="10"/>
        <v>1</v>
      </c>
      <c r="V11" s="60">
        <f t="shared" si="10"/>
        <v>0</v>
      </c>
      <c r="W11" s="60">
        <f t="shared" si="10"/>
        <v>0</v>
      </c>
      <c r="X11" s="60">
        <f>SUM(X5+X7+X9)</f>
        <v>0</v>
      </c>
      <c r="Y11" s="60">
        <f>SUM(Y5+Y7+Y9)</f>
        <v>0</v>
      </c>
      <c r="Z11" s="79" t="s">
        <v>37</v>
      </c>
      <c r="AA11" s="80" t="s">
        <v>38</v>
      </c>
      <c r="AB11" s="184"/>
    </row>
    <row r="12" spans="1:28" s="93" customFormat="1" ht="20.100000000000001" customHeight="1" thickBot="1">
      <c r="A12" s="89"/>
      <c r="B12" s="90" t="s">
        <v>11</v>
      </c>
      <c r="C12" s="91">
        <f t="shared" ref="C12:I12" si="11">C11*C4</f>
        <v>0</v>
      </c>
      <c r="D12" s="91">
        <f t="shared" si="11"/>
        <v>0</v>
      </c>
      <c r="E12" s="91">
        <f t="shared" si="11"/>
        <v>0</v>
      </c>
      <c r="F12" s="91">
        <f t="shared" si="11"/>
        <v>0</v>
      </c>
      <c r="G12" s="91">
        <f t="shared" si="11"/>
        <v>0</v>
      </c>
      <c r="H12" s="91">
        <f t="shared" si="11"/>
        <v>0</v>
      </c>
      <c r="I12" s="91">
        <f t="shared" si="11"/>
        <v>0</v>
      </c>
      <c r="J12" s="91">
        <f t="shared" ref="J12:O12" si="12">J11*J4</f>
        <v>0</v>
      </c>
      <c r="K12" s="91">
        <f t="shared" si="12"/>
        <v>0</v>
      </c>
      <c r="L12" s="91">
        <f t="shared" si="12"/>
        <v>90</v>
      </c>
      <c r="M12" s="91">
        <f t="shared" si="12"/>
        <v>0</v>
      </c>
      <c r="N12" s="91">
        <f t="shared" si="12"/>
        <v>0</v>
      </c>
      <c r="O12" s="91">
        <f t="shared" si="12"/>
        <v>0</v>
      </c>
      <c r="P12" s="91">
        <f t="shared" ref="P12:X12" si="13">P11*P4</f>
        <v>0</v>
      </c>
      <c r="Q12" s="91">
        <f t="shared" si="13"/>
        <v>15</v>
      </c>
      <c r="R12" s="91">
        <f t="shared" si="13"/>
        <v>0</v>
      </c>
      <c r="S12" s="91">
        <f t="shared" si="13"/>
        <v>0</v>
      </c>
      <c r="T12" s="91">
        <f t="shared" si="13"/>
        <v>0</v>
      </c>
      <c r="U12" s="91">
        <f t="shared" si="13"/>
        <v>5</v>
      </c>
      <c r="V12" s="91">
        <f t="shared" si="13"/>
        <v>0</v>
      </c>
      <c r="W12" s="91">
        <f t="shared" si="13"/>
        <v>0</v>
      </c>
      <c r="X12" s="91">
        <f t="shared" si="13"/>
        <v>0</v>
      </c>
      <c r="Y12" s="91">
        <f>SUM(Y6+Y8+Y10)</f>
        <v>0</v>
      </c>
      <c r="Z12" s="154">
        <f>SUM(Z5,Z7,Z9)</f>
        <v>8</v>
      </c>
      <c r="AA12" s="92">
        <f>SUM(AA6+AA8+AA10)</f>
        <v>110</v>
      </c>
      <c r="AB12" s="185"/>
    </row>
    <row r="13" spans="1:28" ht="6.95" customHeight="1" thickBot="1">
      <c r="A13" s="22"/>
      <c r="B13" s="23"/>
      <c r="C13" s="24"/>
      <c r="D13" s="24"/>
      <c r="E13" s="24"/>
      <c r="F13" s="25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6"/>
      <c r="V13" s="26"/>
      <c r="W13" s="26"/>
      <c r="X13" s="26"/>
      <c r="Y13" s="26"/>
      <c r="Z13" s="27"/>
      <c r="AA13" s="27"/>
      <c r="AB13" s="186">
        <v>11</v>
      </c>
    </row>
    <row r="14" spans="1:28" s="7" customFormat="1" ht="20.100000000000001" customHeight="1">
      <c r="A14" s="17" t="s">
        <v>63</v>
      </c>
      <c r="B14" s="21" t="s">
        <v>10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81">
        <v>0</v>
      </c>
      <c r="I14" s="148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  <c r="U14" s="81">
        <v>0</v>
      </c>
      <c r="V14" s="81">
        <v>0</v>
      </c>
      <c r="W14" s="81">
        <v>0</v>
      </c>
      <c r="X14" s="81">
        <v>0</v>
      </c>
      <c r="Y14" s="81">
        <v>0</v>
      </c>
      <c r="Z14" s="165">
        <f>SUM(C14:Y14)</f>
        <v>0</v>
      </c>
      <c r="AA14" s="57"/>
      <c r="AB14" s="187">
        <f>Z14-K14-X14</f>
        <v>0</v>
      </c>
    </row>
    <row r="15" spans="1:28" s="84" customFormat="1" ht="20.100000000000001" customHeight="1">
      <c r="A15" s="85"/>
      <c r="B15" s="83" t="s">
        <v>11</v>
      </c>
      <c r="C15" s="83">
        <f t="shared" ref="C15:H15" si="14">C14*C4</f>
        <v>0</v>
      </c>
      <c r="D15" s="83">
        <f t="shared" si="14"/>
        <v>0</v>
      </c>
      <c r="E15" s="83">
        <f t="shared" si="14"/>
        <v>0</v>
      </c>
      <c r="F15" s="83">
        <f t="shared" si="14"/>
        <v>0</v>
      </c>
      <c r="G15" s="83">
        <f t="shared" si="14"/>
        <v>0</v>
      </c>
      <c r="H15" s="83">
        <f t="shared" si="14"/>
        <v>0</v>
      </c>
      <c r="I15" s="149">
        <v>0</v>
      </c>
      <c r="J15" s="83">
        <f t="shared" ref="J15:O15" si="15">J14*J4</f>
        <v>0</v>
      </c>
      <c r="K15" s="83">
        <f t="shared" si="15"/>
        <v>0</v>
      </c>
      <c r="L15" s="83">
        <f t="shared" si="15"/>
        <v>0</v>
      </c>
      <c r="M15" s="83">
        <f t="shared" si="15"/>
        <v>0</v>
      </c>
      <c r="N15" s="83">
        <f t="shared" si="15"/>
        <v>0</v>
      </c>
      <c r="O15" s="83">
        <f t="shared" si="15"/>
        <v>0</v>
      </c>
      <c r="P15" s="83">
        <f t="shared" ref="P15:W15" si="16">P14*P4</f>
        <v>0</v>
      </c>
      <c r="Q15" s="83">
        <f t="shared" si="16"/>
        <v>0</v>
      </c>
      <c r="R15" s="83">
        <f t="shared" si="16"/>
        <v>0</v>
      </c>
      <c r="S15" s="83">
        <f>S14*S4</f>
        <v>0</v>
      </c>
      <c r="T15" s="83">
        <f t="shared" si="16"/>
        <v>0</v>
      </c>
      <c r="U15" s="83">
        <f t="shared" si="16"/>
        <v>0</v>
      </c>
      <c r="V15" s="83">
        <f t="shared" si="16"/>
        <v>0</v>
      </c>
      <c r="W15" s="83">
        <f t="shared" si="16"/>
        <v>0</v>
      </c>
      <c r="X15" s="83">
        <f>X14*X4</f>
        <v>0</v>
      </c>
      <c r="Y15" s="83">
        <v>0</v>
      </c>
      <c r="Z15" s="57"/>
      <c r="AA15" s="125">
        <f>SUM(C15:Y15)</f>
        <v>0</v>
      </c>
      <c r="AB15" s="188">
        <f>AB14*33</f>
        <v>0</v>
      </c>
    </row>
    <row r="16" spans="1:28" s="7" customFormat="1" ht="20.100000000000001" customHeight="1">
      <c r="A16" s="20" t="s">
        <v>65</v>
      </c>
      <c r="B16" s="21" t="s">
        <v>10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148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165">
        <f>SUM(C16:Y16)</f>
        <v>0</v>
      </c>
      <c r="AA16" s="57"/>
      <c r="AB16" s="187">
        <f>Z16-K16-X16</f>
        <v>0</v>
      </c>
    </row>
    <row r="17" spans="1:103" s="84" customFormat="1" ht="20.100000000000001" customHeight="1">
      <c r="A17" s="85"/>
      <c r="B17" s="83" t="s">
        <v>11</v>
      </c>
      <c r="C17" s="83">
        <f t="shared" ref="C17:H17" si="17">C16*C4</f>
        <v>0</v>
      </c>
      <c r="D17" s="83">
        <f t="shared" si="17"/>
        <v>0</v>
      </c>
      <c r="E17" s="83">
        <f t="shared" si="17"/>
        <v>0</v>
      </c>
      <c r="F17" s="83">
        <f t="shared" si="17"/>
        <v>0</v>
      </c>
      <c r="G17" s="83">
        <f t="shared" si="17"/>
        <v>0</v>
      </c>
      <c r="H17" s="83">
        <f t="shared" si="17"/>
        <v>0</v>
      </c>
      <c r="I17" s="149">
        <v>0</v>
      </c>
      <c r="J17" s="83">
        <f t="shared" ref="J17:O17" si="18">J16*J4</f>
        <v>0</v>
      </c>
      <c r="K17" s="83">
        <f t="shared" si="18"/>
        <v>0</v>
      </c>
      <c r="L17" s="83">
        <f t="shared" si="18"/>
        <v>0</v>
      </c>
      <c r="M17" s="83">
        <f t="shared" si="18"/>
        <v>0</v>
      </c>
      <c r="N17" s="83">
        <f t="shared" si="18"/>
        <v>0</v>
      </c>
      <c r="O17" s="83">
        <f t="shared" si="18"/>
        <v>0</v>
      </c>
      <c r="P17" s="83">
        <f t="shared" ref="P17:W17" si="19">P16*P4</f>
        <v>0</v>
      </c>
      <c r="Q17" s="83">
        <f t="shared" si="19"/>
        <v>0</v>
      </c>
      <c r="R17" s="83">
        <f t="shared" si="19"/>
        <v>0</v>
      </c>
      <c r="S17" s="83">
        <f>S16*S4</f>
        <v>0</v>
      </c>
      <c r="T17" s="83">
        <f t="shared" si="19"/>
        <v>0</v>
      </c>
      <c r="U17" s="83">
        <f t="shared" si="19"/>
        <v>0</v>
      </c>
      <c r="V17" s="83">
        <f t="shared" si="19"/>
        <v>0</v>
      </c>
      <c r="W17" s="83">
        <f t="shared" si="19"/>
        <v>0</v>
      </c>
      <c r="X17" s="83">
        <f>X16*X4</f>
        <v>0</v>
      </c>
      <c r="Y17" s="83">
        <v>0</v>
      </c>
      <c r="Z17" s="57"/>
      <c r="AA17" s="125">
        <f>SUM(C17:Y17)</f>
        <v>0</v>
      </c>
      <c r="AB17" s="188">
        <f>AB16*33</f>
        <v>0</v>
      </c>
    </row>
    <row r="18" spans="1:103" s="7" customFormat="1" ht="20.100000000000001" customHeight="1">
      <c r="A18" s="20" t="s">
        <v>64</v>
      </c>
      <c r="B18" s="21" t="s">
        <v>10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148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165">
        <f>SUM(C18:Y18)</f>
        <v>0</v>
      </c>
      <c r="AA18" s="57"/>
      <c r="AB18" s="187">
        <f>Z18-K18-X18</f>
        <v>0</v>
      </c>
    </row>
    <row r="19" spans="1:103" s="84" customFormat="1" ht="20.100000000000001" customHeight="1" thickBot="1">
      <c r="A19" s="85"/>
      <c r="B19" s="83" t="s">
        <v>11</v>
      </c>
      <c r="C19" s="83">
        <f t="shared" ref="C19:H19" si="20">C18*C4</f>
        <v>0</v>
      </c>
      <c r="D19" s="83">
        <f t="shared" si="20"/>
        <v>0</v>
      </c>
      <c r="E19" s="83">
        <f t="shared" si="20"/>
        <v>0</v>
      </c>
      <c r="F19" s="83">
        <f t="shared" si="20"/>
        <v>0</v>
      </c>
      <c r="G19" s="83">
        <f t="shared" si="20"/>
        <v>0</v>
      </c>
      <c r="H19" s="83">
        <f t="shared" si="20"/>
        <v>0</v>
      </c>
      <c r="I19" s="149">
        <v>0</v>
      </c>
      <c r="J19" s="83">
        <f t="shared" ref="J19:O19" si="21">J18*J4</f>
        <v>0</v>
      </c>
      <c r="K19" s="83">
        <f t="shared" si="21"/>
        <v>0</v>
      </c>
      <c r="L19" s="83">
        <f t="shared" si="21"/>
        <v>0</v>
      </c>
      <c r="M19" s="83">
        <f t="shared" si="21"/>
        <v>0</v>
      </c>
      <c r="N19" s="83">
        <f t="shared" si="21"/>
        <v>0</v>
      </c>
      <c r="O19" s="83">
        <f t="shared" si="21"/>
        <v>0</v>
      </c>
      <c r="P19" s="83">
        <f t="shared" ref="P19:W19" si="22">P18*P4</f>
        <v>0</v>
      </c>
      <c r="Q19" s="83">
        <f t="shared" si="22"/>
        <v>0</v>
      </c>
      <c r="R19" s="83">
        <f t="shared" si="22"/>
        <v>0</v>
      </c>
      <c r="S19" s="83">
        <f>S18*S4</f>
        <v>0</v>
      </c>
      <c r="T19" s="83">
        <f t="shared" si="22"/>
        <v>0</v>
      </c>
      <c r="U19" s="83">
        <f t="shared" si="22"/>
        <v>0</v>
      </c>
      <c r="V19" s="83">
        <f t="shared" si="22"/>
        <v>0</v>
      </c>
      <c r="W19" s="83">
        <f t="shared" si="22"/>
        <v>0</v>
      </c>
      <c r="X19" s="83">
        <f>X18*X4</f>
        <v>0</v>
      </c>
      <c r="Y19" s="83">
        <v>0</v>
      </c>
      <c r="Z19" s="57"/>
      <c r="AA19" s="126">
        <f>SUM(C19:Y19)</f>
        <v>0</v>
      </c>
      <c r="AB19" s="188">
        <f>AB18*33</f>
        <v>0</v>
      </c>
    </row>
    <row r="20" spans="1:103" s="7" customFormat="1" ht="20.100000000000001" customHeight="1">
      <c r="A20" s="58" t="s">
        <v>13</v>
      </c>
      <c r="B20" s="59" t="s">
        <v>10</v>
      </c>
      <c r="C20" s="60">
        <f t="shared" ref="C20:H20" si="23">SUM(C14+C16+C18)</f>
        <v>0</v>
      </c>
      <c r="D20" s="60">
        <f t="shared" si="23"/>
        <v>0</v>
      </c>
      <c r="E20" s="60">
        <f t="shared" si="23"/>
        <v>0</v>
      </c>
      <c r="F20" s="60">
        <f t="shared" si="23"/>
        <v>0</v>
      </c>
      <c r="G20" s="60">
        <f t="shared" si="23"/>
        <v>0</v>
      </c>
      <c r="H20" s="60">
        <f t="shared" si="23"/>
        <v>0</v>
      </c>
      <c r="I20" s="150">
        <v>0</v>
      </c>
      <c r="J20" s="60">
        <f t="shared" ref="J20:O20" si="24">SUM(J14+J16+J18)</f>
        <v>0</v>
      </c>
      <c r="K20" s="60">
        <f t="shared" si="24"/>
        <v>0</v>
      </c>
      <c r="L20" s="60">
        <f t="shared" si="24"/>
        <v>0</v>
      </c>
      <c r="M20" s="60">
        <f t="shared" si="24"/>
        <v>0</v>
      </c>
      <c r="N20" s="60">
        <f t="shared" si="24"/>
        <v>0</v>
      </c>
      <c r="O20" s="60">
        <f t="shared" si="24"/>
        <v>0</v>
      </c>
      <c r="P20" s="60">
        <f t="shared" ref="P20:X20" si="25">SUM(P14+P16+P18)</f>
        <v>0</v>
      </c>
      <c r="Q20" s="60">
        <f t="shared" si="25"/>
        <v>0</v>
      </c>
      <c r="R20" s="60">
        <f t="shared" si="25"/>
        <v>0</v>
      </c>
      <c r="S20" s="60">
        <f t="shared" si="25"/>
        <v>0</v>
      </c>
      <c r="T20" s="60">
        <f>SUM(T14+T16+T18)</f>
        <v>0</v>
      </c>
      <c r="U20" s="60">
        <f t="shared" si="25"/>
        <v>0</v>
      </c>
      <c r="V20" s="60">
        <f t="shared" si="25"/>
        <v>0</v>
      </c>
      <c r="W20" s="60">
        <f t="shared" si="25"/>
        <v>0</v>
      </c>
      <c r="X20" s="60">
        <f t="shared" si="25"/>
        <v>0</v>
      </c>
      <c r="Y20" s="60">
        <f>SUM(Y14+Y16+Y18)</f>
        <v>0</v>
      </c>
      <c r="Z20" s="79" t="s">
        <v>39</v>
      </c>
      <c r="AA20" s="80" t="s">
        <v>40</v>
      </c>
      <c r="AB20" s="187">
        <f>AB14+AB16+AB18</f>
        <v>0</v>
      </c>
    </row>
    <row r="21" spans="1:103" s="93" customFormat="1" ht="20.100000000000001" customHeight="1" thickBot="1">
      <c r="A21" s="89"/>
      <c r="B21" s="90" t="s">
        <v>11</v>
      </c>
      <c r="C21" s="91">
        <f t="shared" ref="C21:H21" si="26">C20*C4</f>
        <v>0</v>
      </c>
      <c r="D21" s="91">
        <f t="shared" si="26"/>
        <v>0</v>
      </c>
      <c r="E21" s="91">
        <f t="shared" si="26"/>
        <v>0</v>
      </c>
      <c r="F21" s="91">
        <f t="shared" si="26"/>
        <v>0</v>
      </c>
      <c r="G21" s="91">
        <f t="shared" si="26"/>
        <v>0</v>
      </c>
      <c r="H21" s="91">
        <f t="shared" si="26"/>
        <v>0</v>
      </c>
      <c r="I21" s="151">
        <v>0</v>
      </c>
      <c r="J21" s="91">
        <f t="shared" ref="J21:O21" si="27">J20*J4</f>
        <v>0</v>
      </c>
      <c r="K21" s="91">
        <f t="shared" si="27"/>
        <v>0</v>
      </c>
      <c r="L21" s="91">
        <f t="shared" si="27"/>
        <v>0</v>
      </c>
      <c r="M21" s="91">
        <f t="shared" si="27"/>
        <v>0</v>
      </c>
      <c r="N21" s="91">
        <f t="shared" si="27"/>
        <v>0</v>
      </c>
      <c r="O21" s="91">
        <f t="shared" si="27"/>
        <v>0</v>
      </c>
      <c r="P21" s="91">
        <f t="shared" ref="P21:W21" si="28">P20*P4</f>
        <v>0</v>
      </c>
      <c r="Q21" s="91">
        <f t="shared" si="28"/>
        <v>0</v>
      </c>
      <c r="R21" s="91">
        <f t="shared" si="28"/>
        <v>0</v>
      </c>
      <c r="S21" s="91">
        <f t="shared" si="28"/>
        <v>0</v>
      </c>
      <c r="T21" s="91">
        <f t="shared" si="28"/>
        <v>0</v>
      </c>
      <c r="U21" s="91">
        <f t="shared" si="28"/>
        <v>0</v>
      </c>
      <c r="V21" s="91">
        <f t="shared" si="28"/>
        <v>0</v>
      </c>
      <c r="W21" s="91">
        <f t="shared" si="28"/>
        <v>0</v>
      </c>
      <c r="X21" s="91">
        <f>X20*X13</f>
        <v>0</v>
      </c>
      <c r="Y21" s="91">
        <f>SUM(Y15+Y17+Y19)</f>
        <v>0</v>
      </c>
      <c r="Z21" s="154">
        <f>SUM(Z14,Z16,Z18)</f>
        <v>0</v>
      </c>
      <c r="AA21" s="92">
        <f>SUM(AA15+AA17+AA19)</f>
        <v>0</v>
      </c>
      <c r="AB21" s="189">
        <f>SUM(AB17,AB15,AB19)</f>
        <v>0</v>
      </c>
    </row>
    <row r="22" spans="1:103" ht="6.95" customHeight="1" thickBot="1">
      <c r="A22" s="22"/>
      <c r="B22" s="23"/>
      <c r="C22" s="24"/>
      <c r="D22" s="24"/>
      <c r="E22" s="24"/>
      <c r="F22" s="25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6"/>
      <c r="V22" s="26"/>
      <c r="W22" s="26"/>
      <c r="X22" s="26"/>
      <c r="Y22" s="26"/>
      <c r="Z22" s="76"/>
      <c r="AA22" s="27"/>
      <c r="AB22" s="190"/>
    </row>
    <row r="23" spans="1:103" s="7" customFormat="1" ht="20.100000000000001" customHeight="1">
      <c r="A23" s="17" t="s">
        <v>63</v>
      </c>
      <c r="B23" s="21" t="s">
        <v>10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148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165">
        <f>SUM(C23:Y23)</f>
        <v>0</v>
      </c>
      <c r="AA23" s="57"/>
      <c r="AB23" s="187">
        <f>Z23-K23-X23</f>
        <v>0</v>
      </c>
    </row>
    <row r="24" spans="1:103" s="84" customFormat="1" ht="20.100000000000001" customHeight="1">
      <c r="A24" s="85"/>
      <c r="B24" s="83" t="s">
        <v>11</v>
      </c>
      <c r="C24" s="83">
        <f t="shared" ref="C24:H24" si="29">C23*C4</f>
        <v>0</v>
      </c>
      <c r="D24" s="83">
        <f t="shared" si="29"/>
        <v>0</v>
      </c>
      <c r="E24" s="83">
        <f t="shared" si="29"/>
        <v>0</v>
      </c>
      <c r="F24" s="83">
        <f t="shared" si="29"/>
        <v>0</v>
      </c>
      <c r="G24" s="83">
        <f t="shared" si="29"/>
        <v>0</v>
      </c>
      <c r="H24" s="83">
        <f t="shared" si="29"/>
        <v>0</v>
      </c>
      <c r="I24" s="149">
        <v>0</v>
      </c>
      <c r="J24" s="83">
        <f t="shared" ref="J24:O24" si="30">J23*J4</f>
        <v>0</v>
      </c>
      <c r="K24" s="83">
        <f t="shared" si="30"/>
        <v>0</v>
      </c>
      <c r="L24" s="83">
        <f t="shared" si="30"/>
        <v>0</v>
      </c>
      <c r="M24" s="83">
        <f t="shared" si="30"/>
        <v>0</v>
      </c>
      <c r="N24" s="83">
        <f t="shared" si="30"/>
        <v>0</v>
      </c>
      <c r="O24" s="83">
        <f t="shared" si="30"/>
        <v>0</v>
      </c>
      <c r="P24" s="83">
        <f t="shared" ref="P24:W24" si="31">P23*P4</f>
        <v>0</v>
      </c>
      <c r="Q24" s="83">
        <f t="shared" si="31"/>
        <v>0</v>
      </c>
      <c r="R24" s="83">
        <f t="shared" si="31"/>
        <v>0</v>
      </c>
      <c r="S24" s="83">
        <f>S23*S4</f>
        <v>0</v>
      </c>
      <c r="T24" s="83">
        <f t="shared" si="31"/>
        <v>0</v>
      </c>
      <c r="U24" s="83">
        <f t="shared" si="31"/>
        <v>0</v>
      </c>
      <c r="V24" s="83">
        <f t="shared" si="31"/>
        <v>0</v>
      </c>
      <c r="W24" s="83">
        <f t="shared" si="31"/>
        <v>0</v>
      </c>
      <c r="X24" s="83">
        <f>X23*X4</f>
        <v>0</v>
      </c>
      <c r="Y24" s="83">
        <v>0</v>
      </c>
      <c r="Z24" s="57"/>
      <c r="AA24" s="86">
        <f>SUM(C24:Y24)</f>
        <v>0</v>
      </c>
      <c r="AB24" s="188">
        <f>AB23*33</f>
        <v>0</v>
      </c>
    </row>
    <row r="25" spans="1:103" s="7" customFormat="1" ht="20.100000000000001" customHeight="1">
      <c r="A25" s="20" t="s">
        <v>65</v>
      </c>
      <c r="B25" s="21" t="s">
        <v>10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148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165">
        <f>SUM(C25:Y25)</f>
        <v>0</v>
      </c>
      <c r="AA25" s="57"/>
      <c r="AB25" s="187">
        <f>Z25-K25-X25</f>
        <v>0</v>
      </c>
    </row>
    <row r="26" spans="1:103" s="84" customFormat="1" ht="20.100000000000001" customHeight="1">
      <c r="A26" s="85"/>
      <c r="B26" s="83" t="s">
        <v>11</v>
      </c>
      <c r="C26" s="83">
        <f t="shared" ref="C26:H26" si="32">C25*C4</f>
        <v>0</v>
      </c>
      <c r="D26" s="83">
        <f t="shared" si="32"/>
        <v>0</v>
      </c>
      <c r="E26" s="83">
        <f t="shared" si="32"/>
        <v>0</v>
      </c>
      <c r="F26" s="83">
        <f t="shared" si="32"/>
        <v>0</v>
      </c>
      <c r="G26" s="83">
        <f t="shared" si="32"/>
        <v>0</v>
      </c>
      <c r="H26" s="83">
        <f t="shared" si="32"/>
        <v>0</v>
      </c>
      <c r="I26" s="149">
        <v>0</v>
      </c>
      <c r="J26" s="83">
        <f t="shared" ref="J26:O26" si="33">J25*J4</f>
        <v>0</v>
      </c>
      <c r="K26" s="83">
        <f t="shared" si="33"/>
        <v>0</v>
      </c>
      <c r="L26" s="83">
        <f t="shared" si="33"/>
        <v>0</v>
      </c>
      <c r="M26" s="83">
        <f t="shared" si="33"/>
        <v>0</v>
      </c>
      <c r="N26" s="83">
        <f t="shared" si="33"/>
        <v>0</v>
      </c>
      <c r="O26" s="83">
        <f t="shared" si="33"/>
        <v>0</v>
      </c>
      <c r="P26" s="83">
        <f t="shared" ref="P26:W26" si="34">P25*P4</f>
        <v>0</v>
      </c>
      <c r="Q26" s="83">
        <f t="shared" si="34"/>
        <v>0</v>
      </c>
      <c r="R26" s="83">
        <f t="shared" si="34"/>
        <v>0</v>
      </c>
      <c r="S26" s="83">
        <f>S25*S4</f>
        <v>0</v>
      </c>
      <c r="T26" s="83">
        <f t="shared" si="34"/>
        <v>0</v>
      </c>
      <c r="U26" s="83">
        <f t="shared" si="34"/>
        <v>0</v>
      </c>
      <c r="V26" s="83">
        <f t="shared" si="34"/>
        <v>0</v>
      </c>
      <c r="W26" s="83">
        <f t="shared" si="34"/>
        <v>0</v>
      </c>
      <c r="X26" s="83">
        <f>X25*X4</f>
        <v>0</v>
      </c>
      <c r="Y26" s="83">
        <v>0</v>
      </c>
      <c r="Z26" s="57"/>
      <c r="AA26" s="86">
        <f>SUM(C26:Y26)</f>
        <v>0</v>
      </c>
      <c r="AB26" s="188">
        <f>AB25*33</f>
        <v>0</v>
      </c>
    </row>
    <row r="27" spans="1:103" s="7" customFormat="1" ht="20.100000000000001" customHeight="1">
      <c r="A27" s="20" t="s">
        <v>64</v>
      </c>
      <c r="B27" s="21" t="s">
        <v>10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148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165">
        <f>SUM(C27:Y27)</f>
        <v>0</v>
      </c>
      <c r="AA27" s="57"/>
      <c r="AB27" s="187">
        <f>Z27-K27-X27</f>
        <v>0</v>
      </c>
    </row>
    <row r="28" spans="1:103" s="84" customFormat="1" ht="20.100000000000001" customHeight="1" thickBot="1">
      <c r="A28" s="85"/>
      <c r="B28" s="83" t="s">
        <v>11</v>
      </c>
      <c r="C28" s="83">
        <f t="shared" ref="C28:H28" si="35">C27*C4</f>
        <v>0</v>
      </c>
      <c r="D28" s="83">
        <f t="shared" si="35"/>
        <v>0</v>
      </c>
      <c r="E28" s="83">
        <f t="shared" si="35"/>
        <v>0</v>
      </c>
      <c r="F28" s="83">
        <f t="shared" si="35"/>
        <v>0</v>
      </c>
      <c r="G28" s="83">
        <f t="shared" si="35"/>
        <v>0</v>
      </c>
      <c r="H28" s="83">
        <f t="shared" si="35"/>
        <v>0</v>
      </c>
      <c r="I28" s="149">
        <v>0</v>
      </c>
      <c r="J28" s="83">
        <f t="shared" ref="J28:O28" si="36">J27*J4</f>
        <v>0</v>
      </c>
      <c r="K28" s="83">
        <f t="shared" si="36"/>
        <v>0</v>
      </c>
      <c r="L28" s="83">
        <f t="shared" si="36"/>
        <v>0</v>
      </c>
      <c r="M28" s="83">
        <f t="shared" si="36"/>
        <v>0</v>
      </c>
      <c r="N28" s="83">
        <f t="shared" si="36"/>
        <v>0</v>
      </c>
      <c r="O28" s="83">
        <f t="shared" si="36"/>
        <v>0</v>
      </c>
      <c r="P28" s="83">
        <f t="shared" ref="P28:W28" si="37">P27*P4</f>
        <v>0</v>
      </c>
      <c r="Q28" s="83">
        <f t="shared" si="37"/>
        <v>0</v>
      </c>
      <c r="R28" s="83">
        <f t="shared" si="37"/>
        <v>0</v>
      </c>
      <c r="S28" s="83">
        <f>S27*S4</f>
        <v>0</v>
      </c>
      <c r="T28" s="83">
        <f t="shared" si="37"/>
        <v>0</v>
      </c>
      <c r="U28" s="83">
        <f t="shared" si="37"/>
        <v>0</v>
      </c>
      <c r="V28" s="83">
        <f t="shared" si="37"/>
        <v>0</v>
      </c>
      <c r="W28" s="83">
        <f t="shared" si="37"/>
        <v>0</v>
      </c>
      <c r="X28" s="83">
        <f>X27*X4</f>
        <v>0</v>
      </c>
      <c r="Y28" s="83">
        <v>0</v>
      </c>
      <c r="Z28" s="57"/>
      <c r="AA28" s="87">
        <f>SUM(C28:Y28)</f>
        <v>0</v>
      </c>
      <c r="AB28" s="188">
        <f>AB27*33</f>
        <v>0</v>
      </c>
    </row>
    <row r="29" spans="1:103" s="7" customFormat="1" ht="20.100000000000001" customHeight="1">
      <c r="A29" s="58" t="s">
        <v>14</v>
      </c>
      <c r="B29" s="59" t="s">
        <v>10</v>
      </c>
      <c r="C29" s="60">
        <f>SUM(C23+C25+C27)</f>
        <v>0</v>
      </c>
      <c r="D29" s="60">
        <f>SUM(D23+D25+D27)</f>
        <v>0</v>
      </c>
      <c r="E29" s="60">
        <f>SUM(E23+E25+E27)</f>
        <v>0</v>
      </c>
      <c r="F29" s="60">
        <f>SUM(F23+F25+F27)</f>
        <v>0</v>
      </c>
      <c r="G29" s="60">
        <f>SUM(G23+G25+G27)</f>
        <v>0</v>
      </c>
      <c r="H29" s="60">
        <f t="shared" ref="H29:O29" si="38">SUM(H23+H25+H27)</f>
        <v>0</v>
      </c>
      <c r="I29" s="150">
        <v>0</v>
      </c>
      <c r="J29" s="60">
        <f t="shared" si="38"/>
        <v>0</v>
      </c>
      <c r="K29" s="60">
        <f t="shared" si="38"/>
        <v>0</v>
      </c>
      <c r="L29" s="60">
        <f t="shared" si="38"/>
        <v>0</v>
      </c>
      <c r="M29" s="60">
        <f t="shared" si="38"/>
        <v>0</v>
      </c>
      <c r="N29" s="60">
        <f t="shared" si="38"/>
        <v>0</v>
      </c>
      <c r="O29" s="60">
        <f t="shared" si="38"/>
        <v>0</v>
      </c>
      <c r="P29" s="60">
        <f t="shared" ref="P29:W29" si="39">SUM(P23+P25+P27)</f>
        <v>0</v>
      </c>
      <c r="Q29" s="60">
        <f t="shared" si="39"/>
        <v>0</v>
      </c>
      <c r="R29" s="60">
        <f t="shared" si="39"/>
        <v>0</v>
      </c>
      <c r="S29" s="60">
        <f t="shared" si="39"/>
        <v>0</v>
      </c>
      <c r="T29" s="60">
        <f>SUM(T23+T25+T27)</f>
        <v>0</v>
      </c>
      <c r="U29" s="60">
        <f t="shared" si="39"/>
        <v>0</v>
      </c>
      <c r="V29" s="60">
        <f t="shared" si="39"/>
        <v>0</v>
      </c>
      <c r="W29" s="60">
        <f t="shared" si="39"/>
        <v>0</v>
      </c>
      <c r="X29" s="60">
        <f>SUM(X23+X25+X27)</f>
        <v>0</v>
      </c>
      <c r="Y29" s="60">
        <f>SUM(Y23+Y25+Y27)</f>
        <v>0</v>
      </c>
      <c r="Z29" s="79" t="s">
        <v>41</v>
      </c>
      <c r="AA29" s="127" t="s">
        <v>0</v>
      </c>
      <c r="AB29" s="187">
        <f>AB23+AB25+AB27</f>
        <v>0</v>
      </c>
    </row>
    <row r="30" spans="1:103" s="93" customFormat="1" ht="20.100000000000001" customHeight="1" thickBot="1">
      <c r="A30" s="89"/>
      <c r="B30" s="90" t="s">
        <v>11</v>
      </c>
      <c r="C30" s="91">
        <f t="shared" ref="C30:H30" si="40">C29*C4</f>
        <v>0</v>
      </c>
      <c r="D30" s="91">
        <f t="shared" si="40"/>
        <v>0</v>
      </c>
      <c r="E30" s="91">
        <f t="shared" si="40"/>
        <v>0</v>
      </c>
      <c r="F30" s="91">
        <f t="shared" si="40"/>
        <v>0</v>
      </c>
      <c r="G30" s="91">
        <f t="shared" si="40"/>
        <v>0</v>
      </c>
      <c r="H30" s="91">
        <f t="shared" si="40"/>
        <v>0</v>
      </c>
      <c r="I30" s="151">
        <v>0</v>
      </c>
      <c r="J30" s="91">
        <f t="shared" ref="J30:O30" si="41">J29*J4</f>
        <v>0</v>
      </c>
      <c r="K30" s="91">
        <f t="shared" si="41"/>
        <v>0</v>
      </c>
      <c r="L30" s="91">
        <f t="shared" si="41"/>
        <v>0</v>
      </c>
      <c r="M30" s="91">
        <f t="shared" si="41"/>
        <v>0</v>
      </c>
      <c r="N30" s="91">
        <f t="shared" si="41"/>
        <v>0</v>
      </c>
      <c r="O30" s="91">
        <f t="shared" si="41"/>
        <v>0</v>
      </c>
      <c r="P30" s="91">
        <f t="shared" ref="P30:W30" si="42">P29*P4</f>
        <v>0</v>
      </c>
      <c r="Q30" s="91">
        <f t="shared" si="42"/>
        <v>0</v>
      </c>
      <c r="R30" s="91">
        <f t="shared" si="42"/>
        <v>0</v>
      </c>
      <c r="S30" s="91">
        <f t="shared" si="42"/>
        <v>0</v>
      </c>
      <c r="T30" s="91">
        <f t="shared" si="42"/>
        <v>0</v>
      </c>
      <c r="U30" s="91">
        <f t="shared" si="42"/>
        <v>0</v>
      </c>
      <c r="V30" s="91">
        <f t="shared" si="42"/>
        <v>0</v>
      </c>
      <c r="W30" s="91">
        <f t="shared" si="42"/>
        <v>0</v>
      </c>
      <c r="X30" s="91">
        <f>X29*X22</f>
        <v>0</v>
      </c>
      <c r="Y30" s="91">
        <f>SUM(Y24+Y26+Y28)</f>
        <v>0</v>
      </c>
      <c r="Z30" s="155">
        <f>SUM(Z23,Z25,Z27)</f>
        <v>0</v>
      </c>
      <c r="AA30" s="92">
        <f>SUM(AA24+AA26+AA28)</f>
        <v>0</v>
      </c>
      <c r="AB30" s="189">
        <f>SUM(AB26,AB24,AB28)</f>
        <v>0</v>
      </c>
    </row>
    <row r="31" spans="1:103" s="30" customFormat="1" ht="6.95" customHeight="1" thickBot="1">
      <c r="A31" s="22"/>
      <c r="B31" s="23"/>
      <c r="C31" s="24"/>
      <c r="D31" s="24"/>
      <c r="E31" s="24"/>
      <c r="F31" s="25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6"/>
      <c r="V31" s="26"/>
      <c r="W31" s="26"/>
      <c r="X31" s="26"/>
      <c r="Y31" s="26"/>
      <c r="Z31" s="76"/>
      <c r="AA31" s="27"/>
      <c r="AB31" s="190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</row>
    <row r="32" spans="1:103" s="7" customFormat="1" ht="20.100000000000001" customHeight="1">
      <c r="A32" s="17" t="s">
        <v>63</v>
      </c>
      <c r="B32" s="21" t="s">
        <v>10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148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81">
        <v>0</v>
      </c>
      <c r="U32" s="81">
        <v>0</v>
      </c>
      <c r="V32" s="81">
        <v>0</v>
      </c>
      <c r="W32" s="81">
        <v>0</v>
      </c>
      <c r="X32" s="81">
        <v>0</v>
      </c>
      <c r="Y32" s="81">
        <v>0</v>
      </c>
      <c r="Z32" s="165">
        <f>SUM(C32:Y32)</f>
        <v>0</v>
      </c>
      <c r="AA32" s="57"/>
      <c r="AB32" s="187">
        <f>Z32-K32-X32</f>
        <v>0</v>
      </c>
    </row>
    <row r="33" spans="1:28" s="84" customFormat="1" ht="20.100000000000001" customHeight="1" thickBot="1">
      <c r="A33" s="85"/>
      <c r="B33" s="83" t="s">
        <v>11</v>
      </c>
      <c r="C33" s="83">
        <f>C32*C4</f>
        <v>0</v>
      </c>
      <c r="D33" s="83">
        <f t="shared" ref="D33:W33" si="43">D32*D4</f>
        <v>0</v>
      </c>
      <c r="E33" s="83">
        <f t="shared" si="43"/>
        <v>0</v>
      </c>
      <c r="F33" s="83">
        <f t="shared" si="43"/>
        <v>0</v>
      </c>
      <c r="G33" s="83">
        <f t="shared" si="43"/>
        <v>0</v>
      </c>
      <c r="H33" s="83">
        <f t="shared" si="43"/>
        <v>0</v>
      </c>
      <c r="I33" s="149">
        <v>0</v>
      </c>
      <c r="J33" s="83">
        <f t="shared" ref="J33:O33" si="44">J32*J4</f>
        <v>0</v>
      </c>
      <c r="K33" s="83">
        <f t="shared" si="44"/>
        <v>0</v>
      </c>
      <c r="L33" s="83">
        <f t="shared" si="44"/>
        <v>0</v>
      </c>
      <c r="M33" s="83">
        <f t="shared" si="44"/>
        <v>0</v>
      </c>
      <c r="N33" s="83">
        <f t="shared" si="44"/>
        <v>0</v>
      </c>
      <c r="O33" s="83">
        <f t="shared" si="44"/>
        <v>0</v>
      </c>
      <c r="P33" s="83">
        <f t="shared" si="43"/>
        <v>0</v>
      </c>
      <c r="Q33" s="83">
        <f t="shared" si="43"/>
        <v>0</v>
      </c>
      <c r="R33" s="83">
        <f t="shared" si="43"/>
        <v>0</v>
      </c>
      <c r="S33" s="83">
        <f t="shared" si="43"/>
        <v>0</v>
      </c>
      <c r="T33" s="83">
        <f t="shared" si="43"/>
        <v>0</v>
      </c>
      <c r="U33" s="83">
        <f t="shared" si="43"/>
        <v>0</v>
      </c>
      <c r="V33" s="83">
        <f t="shared" si="43"/>
        <v>0</v>
      </c>
      <c r="W33" s="83">
        <f t="shared" si="43"/>
        <v>0</v>
      </c>
      <c r="X33" s="83">
        <f>X32*X4</f>
        <v>0</v>
      </c>
      <c r="Y33" s="83">
        <v>0</v>
      </c>
      <c r="Z33" s="57"/>
      <c r="AA33" s="87">
        <f>SUM(C33:Y33)</f>
        <v>0</v>
      </c>
      <c r="AB33" s="188">
        <f>AB32*33</f>
        <v>0</v>
      </c>
    </row>
    <row r="34" spans="1:28" s="7" customFormat="1" ht="20.100000000000001" customHeight="1">
      <c r="A34" s="20" t="s">
        <v>65</v>
      </c>
      <c r="B34" s="21" t="s">
        <v>10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52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81">
        <v>0</v>
      </c>
      <c r="Z34" s="165">
        <f>SUM(C34:Y34)</f>
        <v>0</v>
      </c>
      <c r="AA34" s="57"/>
      <c r="AB34" s="187">
        <f>Z34-K34-X34</f>
        <v>0</v>
      </c>
    </row>
    <row r="35" spans="1:28" s="84" customFormat="1" ht="20.100000000000001" customHeight="1" thickBot="1">
      <c r="A35" s="85"/>
      <c r="B35" s="83" t="s">
        <v>11</v>
      </c>
      <c r="C35" s="83">
        <f t="shared" ref="C35:H35" si="45">C34*C4</f>
        <v>0</v>
      </c>
      <c r="D35" s="83">
        <f t="shared" si="45"/>
        <v>0</v>
      </c>
      <c r="E35" s="83">
        <f t="shared" si="45"/>
        <v>0</v>
      </c>
      <c r="F35" s="83">
        <f t="shared" si="45"/>
        <v>0</v>
      </c>
      <c r="G35" s="83">
        <f t="shared" si="45"/>
        <v>0</v>
      </c>
      <c r="H35" s="83">
        <f t="shared" si="45"/>
        <v>0</v>
      </c>
      <c r="I35" s="149">
        <v>0</v>
      </c>
      <c r="J35" s="83">
        <f t="shared" ref="J35:O35" si="46">J34*J4</f>
        <v>0</v>
      </c>
      <c r="K35" s="83">
        <f t="shared" si="46"/>
        <v>0</v>
      </c>
      <c r="L35" s="83">
        <f t="shared" si="46"/>
        <v>0</v>
      </c>
      <c r="M35" s="83">
        <f t="shared" si="46"/>
        <v>0</v>
      </c>
      <c r="N35" s="83">
        <f t="shared" si="46"/>
        <v>0</v>
      </c>
      <c r="O35" s="83">
        <f t="shared" si="46"/>
        <v>0</v>
      </c>
      <c r="P35" s="83">
        <f t="shared" ref="P35:W35" si="47">P34*P4</f>
        <v>0</v>
      </c>
      <c r="Q35" s="83">
        <f t="shared" si="47"/>
        <v>0</v>
      </c>
      <c r="R35" s="83">
        <f t="shared" si="47"/>
        <v>0</v>
      </c>
      <c r="S35" s="83">
        <f>S34*S4</f>
        <v>0</v>
      </c>
      <c r="T35" s="83">
        <f t="shared" si="47"/>
        <v>0</v>
      </c>
      <c r="U35" s="83">
        <f t="shared" si="47"/>
        <v>0</v>
      </c>
      <c r="V35" s="83">
        <f t="shared" si="47"/>
        <v>0</v>
      </c>
      <c r="W35" s="83">
        <f t="shared" si="47"/>
        <v>0</v>
      </c>
      <c r="X35" s="83">
        <f>X34*X4</f>
        <v>0</v>
      </c>
      <c r="Y35" s="88">
        <v>0</v>
      </c>
      <c r="Z35" s="57"/>
      <c r="AA35" s="87">
        <f>SUM(C35:Y35)</f>
        <v>0</v>
      </c>
      <c r="AB35" s="188">
        <f>AB34*33</f>
        <v>0</v>
      </c>
    </row>
    <row r="36" spans="1:28" s="7" customFormat="1" ht="20.100000000000001" customHeight="1">
      <c r="A36" s="20" t="s">
        <v>64</v>
      </c>
      <c r="B36" s="21" t="s">
        <v>10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52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81">
        <v>0</v>
      </c>
      <c r="Z36" s="165">
        <f>SUM(C36:Y36)</f>
        <v>0</v>
      </c>
      <c r="AA36" s="57"/>
      <c r="AB36" s="187">
        <f>Z36-K36-X36</f>
        <v>0</v>
      </c>
    </row>
    <row r="37" spans="1:28" s="84" customFormat="1" ht="20.100000000000001" customHeight="1" thickBot="1">
      <c r="A37" s="85"/>
      <c r="B37" s="83" t="s">
        <v>11</v>
      </c>
      <c r="C37" s="83">
        <f t="shared" ref="C37:H37" si="48">C36*C4</f>
        <v>0</v>
      </c>
      <c r="D37" s="83">
        <f t="shared" si="48"/>
        <v>0</v>
      </c>
      <c r="E37" s="83">
        <f t="shared" si="48"/>
        <v>0</v>
      </c>
      <c r="F37" s="83">
        <f t="shared" si="48"/>
        <v>0</v>
      </c>
      <c r="G37" s="83">
        <f t="shared" si="48"/>
        <v>0</v>
      </c>
      <c r="H37" s="83">
        <f t="shared" si="48"/>
        <v>0</v>
      </c>
      <c r="I37" s="149">
        <v>0</v>
      </c>
      <c r="J37" s="83">
        <f t="shared" ref="J37:O37" si="49">J36*J4</f>
        <v>0</v>
      </c>
      <c r="K37" s="83">
        <f t="shared" si="49"/>
        <v>0</v>
      </c>
      <c r="L37" s="83">
        <f t="shared" si="49"/>
        <v>0</v>
      </c>
      <c r="M37" s="83">
        <f t="shared" si="49"/>
        <v>0</v>
      </c>
      <c r="N37" s="83">
        <f t="shared" si="49"/>
        <v>0</v>
      </c>
      <c r="O37" s="83">
        <f t="shared" si="49"/>
        <v>0</v>
      </c>
      <c r="P37" s="83">
        <f t="shared" ref="P37:W37" si="50">P36*P4</f>
        <v>0</v>
      </c>
      <c r="Q37" s="83">
        <f t="shared" si="50"/>
        <v>0</v>
      </c>
      <c r="R37" s="83">
        <f t="shared" si="50"/>
        <v>0</v>
      </c>
      <c r="S37" s="83">
        <f>S36*S4</f>
        <v>0</v>
      </c>
      <c r="T37" s="83">
        <f t="shared" si="50"/>
        <v>0</v>
      </c>
      <c r="U37" s="83">
        <f t="shared" si="50"/>
        <v>0</v>
      </c>
      <c r="V37" s="83">
        <f t="shared" si="50"/>
        <v>0</v>
      </c>
      <c r="W37" s="83">
        <f t="shared" si="50"/>
        <v>0</v>
      </c>
      <c r="X37" s="83">
        <f>X36*X4</f>
        <v>0</v>
      </c>
      <c r="Y37" s="88">
        <v>0</v>
      </c>
      <c r="Z37" s="57"/>
      <c r="AA37" s="87">
        <f>SUM(C37:Y37)</f>
        <v>0</v>
      </c>
      <c r="AB37" s="188">
        <f>AB36*33</f>
        <v>0</v>
      </c>
    </row>
    <row r="38" spans="1:28" s="7" customFormat="1" ht="20.100000000000001" customHeight="1">
      <c r="A38" s="58" t="s">
        <v>15</v>
      </c>
      <c r="B38" s="59" t="s">
        <v>10</v>
      </c>
      <c r="C38" s="60">
        <f t="shared" ref="C38:W38" si="51">SUM(C32+C34+C36)</f>
        <v>0</v>
      </c>
      <c r="D38" s="60">
        <f t="shared" si="51"/>
        <v>0</v>
      </c>
      <c r="E38" s="60">
        <f t="shared" si="51"/>
        <v>0</v>
      </c>
      <c r="F38" s="60">
        <f t="shared" si="51"/>
        <v>0</v>
      </c>
      <c r="G38" s="60">
        <f t="shared" si="51"/>
        <v>0</v>
      </c>
      <c r="H38" s="60">
        <f t="shared" ref="H38:O38" si="52">SUM(H32+H34+H36)</f>
        <v>0</v>
      </c>
      <c r="I38" s="150">
        <v>0</v>
      </c>
      <c r="J38" s="60">
        <f t="shared" si="52"/>
        <v>0</v>
      </c>
      <c r="K38" s="60">
        <f t="shared" si="52"/>
        <v>0</v>
      </c>
      <c r="L38" s="60">
        <f t="shared" si="52"/>
        <v>0</v>
      </c>
      <c r="M38" s="60">
        <f t="shared" si="52"/>
        <v>0</v>
      </c>
      <c r="N38" s="60">
        <f t="shared" si="52"/>
        <v>0</v>
      </c>
      <c r="O38" s="60">
        <f t="shared" si="52"/>
        <v>0</v>
      </c>
      <c r="P38" s="60">
        <f t="shared" si="51"/>
        <v>0</v>
      </c>
      <c r="Q38" s="60">
        <f t="shared" si="51"/>
        <v>0</v>
      </c>
      <c r="R38" s="60">
        <f>SUM(R32+R34+R36)</f>
        <v>0</v>
      </c>
      <c r="S38" s="60">
        <f>SUM(S32+S34+S36)</f>
        <v>0</v>
      </c>
      <c r="T38" s="60">
        <f>SUM(T32+T34+T36)</f>
        <v>0</v>
      </c>
      <c r="U38" s="60">
        <f t="shared" si="51"/>
        <v>0</v>
      </c>
      <c r="V38" s="60">
        <f t="shared" si="51"/>
        <v>0</v>
      </c>
      <c r="W38" s="60">
        <f t="shared" si="51"/>
        <v>0</v>
      </c>
      <c r="X38" s="60">
        <f>SUM(X32+X34+X36)</f>
        <v>0</v>
      </c>
      <c r="Y38" s="60">
        <f>SUM(Y32+Y34+Y36)</f>
        <v>0</v>
      </c>
      <c r="Z38" s="79" t="s">
        <v>1</v>
      </c>
      <c r="AA38" s="80" t="s">
        <v>2</v>
      </c>
      <c r="AB38" s="187">
        <f>AB32+AB34+AB36</f>
        <v>0</v>
      </c>
    </row>
    <row r="39" spans="1:28" s="93" customFormat="1" ht="20.100000000000001" customHeight="1" thickBot="1">
      <c r="A39" s="89"/>
      <c r="B39" s="90" t="s">
        <v>11</v>
      </c>
      <c r="C39" s="91">
        <f t="shared" ref="C39:H39" si="53">C38*C4</f>
        <v>0</v>
      </c>
      <c r="D39" s="91">
        <f t="shared" si="53"/>
        <v>0</v>
      </c>
      <c r="E39" s="91">
        <f t="shared" si="53"/>
        <v>0</v>
      </c>
      <c r="F39" s="91">
        <f t="shared" si="53"/>
        <v>0</v>
      </c>
      <c r="G39" s="91">
        <f t="shared" si="53"/>
        <v>0</v>
      </c>
      <c r="H39" s="91">
        <f t="shared" si="53"/>
        <v>0</v>
      </c>
      <c r="I39" s="151">
        <v>0</v>
      </c>
      <c r="J39" s="91">
        <f t="shared" ref="J39:O39" si="54">J38*J4</f>
        <v>0</v>
      </c>
      <c r="K39" s="91">
        <f t="shared" si="54"/>
        <v>0</v>
      </c>
      <c r="L39" s="91">
        <f t="shared" si="54"/>
        <v>0</v>
      </c>
      <c r="M39" s="91">
        <f t="shared" si="54"/>
        <v>0</v>
      </c>
      <c r="N39" s="91">
        <f t="shared" si="54"/>
        <v>0</v>
      </c>
      <c r="O39" s="91">
        <f t="shared" si="54"/>
        <v>0</v>
      </c>
      <c r="P39" s="91">
        <f t="shared" ref="P39:V39" si="55">P38*P4</f>
        <v>0</v>
      </c>
      <c r="Q39" s="91">
        <f t="shared" si="55"/>
        <v>0</v>
      </c>
      <c r="R39" s="91">
        <f t="shared" si="55"/>
        <v>0</v>
      </c>
      <c r="S39" s="91">
        <f t="shared" si="55"/>
        <v>0</v>
      </c>
      <c r="T39" s="91">
        <f t="shared" si="55"/>
        <v>0</v>
      </c>
      <c r="U39" s="91">
        <f t="shared" si="55"/>
        <v>0</v>
      </c>
      <c r="V39" s="91">
        <f t="shared" si="55"/>
        <v>0</v>
      </c>
      <c r="W39" s="91">
        <f>W38*W4</f>
        <v>0</v>
      </c>
      <c r="X39" s="91">
        <f>X38*X4</f>
        <v>0</v>
      </c>
      <c r="Y39" s="91">
        <f>SUM(Y33+Y35+Y37)</f>
        <v>0</v>
      </c>
      <c r="Z39" s="155">
        <f>SUM(Z32,Z34,Z36)</f>
        <v>0</v>
      </c>
      <c r="AA39" s="92">
        <f>SUM(AA33+AA35+AA37)</f>
        <v>0</v>
      </c>
      <c r="AB39" s="189">
        <f>SUM(AB35,AB33,AB37)</f>
        <v>0</v>
      </c>
    </row>
    <row r="40" spans="1:28" s="39" customFormat="1" ht="6.95" customHeight="1" thickBot="1">
      <c r="A40" s="31"/>
      <c r="B40" s="32"/>
      <c r="C40" s="33"/>
      <c r="D40" s="33"/>
      <c r="E40" s="33"/>
      <c r="F40" s="33"/>
      <c r="G40" s="34"/>
      <c r="H40" s="33"/>
      <c r="I40" s="33">
        <v>0</v>
      </c>
      <c r="J40" s="33"/>
      <c r="K40" s="33"/>
      <c r="L40" s="34"/>
      <c r="M40" s="34"/>
      <c r="N40" s="35"/>
      <c r="O40" s="35"/>
      <c r="P40" s="35"/>
      <c r="Q40" s="34"/>
      <c r="R40" s="35"/>
      <c r="S40" s="35"/>
      <c r="T40" s="36"/>
      <c r="U40" s="36"/>
      <c r="V40" s="36"/>
      <c r="W40" s="36"/>
      <c r="X40" s="36"/>
      <c r="Y40" s="37"/>
      <c r="Z40" s="38"/>
      <c r="AA40" s="38"/>
      <c r="AB40" s="191"/>
    </row>
    <row r="41" spans="1:28" s="7" customFormat="1" ht="20.100000000000001" customHeight="1">
      <c r="A41" s="62" t="s">
        <v>8</v>
      </c>
      <c r="B41" s="59" t="s">
        <v>10</v>
      </c>
      <c r="C41" s="63">
        <f>SUM(C11+C20+C29+C38)</f>
        <v>0</v>
      </c>
      <c r="D41" s="63">
        <f>SUM(D11+D20+D29+D38)</f>
        <v>0</v>
      </c>
      <c r="E41" s="63">
        <f>SUM(E11+E20+E29+E38)</f>
        <v>0</v>
      </c>
      <c r="F41" s="63">
        <f>SUM(F11+F20+F29+F38)</f>
        <v>0</v>
      </c>
      <c r="G41" s="63">
        <f>SUM(G11+G20+G29+G38)</f>
        <v>0</v>
      </c>
      <c r="H41" s="63">
        <f t="shared" ref="H41:O41" si="56">SUM(H11+H20+H29+H38)</f>
        <v>0</v>
      </c>
      <c r="I41" s="63">
        <v>0</v>
      </c>
      <c r="J41" s="63">
        <f t="shared" si="56"/>
        <v>0</v>
      </c>
      <c r="K41" s="63">
        <f t="shared" si="56"/>
        <v>0</v>
      </c>
      <c r="L41" s="63">
        <f t="shared" si="56"/>
        <v>6</v>
      </c>
      <c r="M41" s="63">
        <f t="shared" si="56"/>
        <v>0</v>
      </c>
      <c r="N41" s="63">
        <f t="shared" si="56"/>
        <v>0</v>
      </c>
      <c r="O41" s="63">
        <f t="shared" si="56"/>
        <v>0</v>
      </c>
      <c r="P41" s="63">
        <f t="shared" ref="P41:W41" si="57">SUM(P11+P20+P29+P38)</f>
        <v>0</v>
      </c>
      <c r="Q41" s="63">
        <f t="shared" si="57"/>
        <v>1</v>
      </c>
      <c r="R41" s="63">
        <f t="shared" si="57"/>
        <v>0</v>
      </c>
      <c r="S41" s="63">
        <f t="shared" si="57"/>
        <v>0</v>
      </c>
      <c r="T41" s="63">
        <f>SUM(T11+T20+T29+T38)</f>
        <v>0</v>
      </c>
      <c r="U41" s="63">
        <f t="shared" si="57"/>
        <v>1</v>
      </c>
      <c r="V41" s="63">
        <f t="shared" si="57"/>
        <v>0</v>
      </c>
      <c r="W41" s="63">
        <f t="shared" si="57"/>
        <v>0</v>
      </c>
      <c r="X41" s="63">
        <f>SUM(X11+X20+X29+X38)</f>
        <v>0</v>
      </c>
      <c r="Y41" s="60">
        <f>SUM(Y11,Y20,Y29,Y38)</f>
        <v>0</v>
      </c>
      <c r="Z41" s="118"/>
      <c r="AA41" s="119"/>
      <c r="AB41" s="192"/>
    </row>
    <row r="42" spans="1:28" s="7" customFormat="1" ht="20.100000000000001" customHeight="1" thickBot="1">
      <c r="A42" s="40"/>
      <c r="B42" s="61" t="s">
        <v>11</v>
      </c>
      <c r="C42" s="64">
        <f t="shared" ref="C42:H42" si="58">C41*C4</f>
        <v>0</v>
      </c>
      <c r="D42" s="64">
        <f t="shared" si="58"/>
        <v>0</v>
      </c>
      <c r="E42" s="64">
        <f t="shared" si="58"/>
        <v>0</v>
      </c>
      <c r="F42" s="64">
        <f t="shared" si="58"/>
        <v>0</v>
      </c>
      <c r="G42" s="64">
        <f t="shared" si="58"/>
        <v>0</v>
      </c>
      <c r="H42" s="64">
        <f t="shared" si="58"/>
        <v>0</v>
      </c>
      <c r="I42" s="64">
        <v>0</v>
      </c>
      <c r="J42" s="64">
        <f t="shared" ref="J42:O42" si="59">J41*J4</f>
        <v>0</v>
      </c>
      <c r="K42" s="64">
        <f t="shared" si="59"/>
        <v>0</v>
      </c>
      <c r="L42" s="64">
        <f t="shared" si="59"/>
        <v>90</v>
      </c>
      <c r="M42" s="64">
        <f t="shared" si="59"/>
        <v>0</v>
      </c>
      <c r="N42" s="64">
        <f t="shared" si="59"/>
        <v>0</v>
      </c>
      <c r="O42" s="64">
        <f t="shared" si="59"/>
        <v>0</v>
      </c>
      <c r="P42" s="64">
        <f t="shared" ref="P42:W42" si="60">P41*P4</f>
        <v>0</v>
      </c>
      <c r="Q42" s="64">
        <f t="shared" si="60"/>
        <v>15</v>
      </c>
      <c r="R42" s="64">
        <f t="shared" si="60"/>
        <v>0</v>
      </c>
      <c r="S42" s="64">
        <f t="shared" si="60"/>
        <v>0</v>
      </c>
      <c r="T42" s="64">
        <f t="shared" si="60"/>
        <v>0</v>
      </c>
      <c r="U42" s="64">
        <f t="shared" si="60"/>
        <v>5</v>
      </c>
      <c r="V42" s="64">
        <f t="shared" si="60"/>
        <v>0</v>
      </c>
      <c r="W42" s="64">
        <f t="shared" si="60"/>
        <v>0</v>
      </c>
      <c r="X42" s="64">
        <f>X41*X4</f>
        <v>0</v>
      </c>
      <c r="Y42" s="117">
        <f>SUM(Y12+Y21+Y30+Y39)</f>
        <v>0</v>
      </c>
      <c r="Z42" s="120"/>
      <c r="AA42" s="72"/>
      <c r="AB42" s="193"/>
    </row>
    <row r="43" spans="1:28" s="7" customFormat="1" ht="14.25" customHeight="1">
      <c r="A43" s="133"/>
      <c r="B43" s="134"/>
      <c r="C43" s="135"/>
      <c r="D43" s="135"/>
      <c r="E43" s="136"/>
      <c r="F43" s="135"/>
      <c r="G43" s="136"/>
      <c r="H43" s="135"/>
      <c r="I43" s="135"/>
      <c r="J43" s="137"/>
      <c r="K43" s="135"/>
      <c r="L43" s="137"/>
      <c r="M43" s="137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72"/>
      <c r="AA43" s="72"/>
      <c r="AB43" s="193"/>
    </row>
    <row r="44" spans="1:28" s="45" customFormat="1" ht="15" customHeight="1" thickBot="1">
      <c r="A44" s="42"/>
      <c r="B44" s="70"/>
      <c r="C44" s="44"/>
      <c r="D44" s="44"/>
      <c r="E44" s="43" t="s">
        <v>18</v>
      </c>
      <c r="F44" s="71"/>
      <c r="G44" s="43" t="s">
        <v>19</v>
      </c>
      <c r="H44" s="71"/>
      <c r="I44" s="43" t="s">
        <v>20</v>
      </c>
      <c r="J44" s="141"/>
      <c r="K44" s="43" t="s">
        <v>21</v>
      </c>
      <c r="L44" s="141"/>
      <c r="M44" s="139" t="s">
        <v>8</v>
      </c>
      <c r="N44" s="1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166" t="s">
        <v>66</v>
      </c>
      <c r="Z44" s="167" t="s">
        <v>16</v>
      </c>
      <c r="AA44" s="167" t="s">
        <v>17</v>
      </c>
      <c r="AB44" s="194"/>
    </row>
    <row r="45" spans="1:28" s="45" customFormat="1" ht="20.100000000000001" customHeight="1" thickBot="1">
      <c r="A45" s="46"/>
      <c r="B45" s="72"/>
      <c r="C45" s="73"/>
      <c r="D45" s="49"/>
      <c r="E45" s="156">
        <f>SUM(AA6+AA8+AA10)</f>
        <v>110</v>
      </c>
      <c r="F45" s="49"/>
      <c r="G45" s="156">
        <f>SUM(AA15+AA17+AA19)</f>
        <v>0</v>
      </c>
      <c r="H45" s="49"/>
      <c r="I45" s="156">
        <f>SUM(AA24+AA26+AA28)</f>
        <v>0</v>
      </c>
      <c r="J45" s="140"/>
      <c r="K45" s="156">
        <f>SUM(AA33+AA35+AA37)</f>
        <v>0</v>
      </c>
      <c r="L45" s="140"/>
      <c r="M45" s="163">
        <f>SUM(E45,G45,I45,K45)</f>
        <v>110</v>
      </c>
      <c r="N45" s="145"/>
      <c r="O45" s="73"/>
      <c r="P45" s="44"/>
      <c r="Q45" s="240" t="s">
        <v>42</v>
      </c>
      <c r="R45" s="241"/>
      <c r="S45" s="241"/>
      <c r="T45" s="241"/>
      <c r="U45" s="241"/>
      <c r="V45" s="242"/>
      <c r="W45" s="73"/>
      <c r="X45" s="44"/>
      <c r="Y45" s="169" t="s">
        <v>63</v>
      </c>
      <c r="Z45" s="170">
        <f>SUM(Z5,Z14,Z23,Z32)</f>
        <v>0</v>
      </c>
      <c r="AA45" s="171">
        <f>SUM(AA6,AA15,AA24,AA33)</f>
        <v>0</v>
      </c>
      <c r="AB45" s="195">
        <f>SUM(AB15,AB24,AB33)</f>
        <v>0</v>
      </c>
    </row>
    <row r="46" spans="1:28" s="45" customFormat="1" ht="17.100000000000001" customHeight="1">
      <c r="A46" s="42"/>
      <c r="B46" s="47" t="s">
        <v>22</v>
      </c>
      <c r="C46" s="48"/>
      <c r="D46" s="48"/>
      <c r="E46" s="157" t="s">
        <v>18</v>
      </c>
      <c r="F46" s="49"/>
      <c r="G46" s="160" t="s">
        <v>19</v>
      </c>
      <c r="H46" s="49"/>
      <c r="I46" s="160" t="s">
        <v>20</v>
      </c>
      <c r="J46" s="141"/>
      <c r="K46" s="160" t="s">
        <v>21</v>
      </c>
      <c r="L46" s="141"/>
      <c r="M46" s="164" t="s">
        <v>8</v>
      </c>
      <c r="N46" s="144"/>
      <c r="O46" s="73"/>
      <c r="P46" s="109"/>
      <c r="Q46" s="243"/>
      <c r="R46" s="244"/>
      <c r="S46" s="244"/>
      <c r="T46" s="244"/>
      <c r="U46" s="244"/>
      <c r="V46" s="245"/>
      <c r="W46" s="73"/>
      <c r="X46" s="50"/>
      <c r="Y46" s="168" t="s">
        <v>65</v>
      </c>
      <c r="Z46" s="170">
        <f>SUM(Z7,Z16,Z25,Z34)</f>
        <v>0</v>
      </c>
      <c r="AA46" s="172">
        <f>SUM(AA8,AA17,AA26,AA35)</f>
        <v>0</v>
      </c>
      <c r="AB46" s="195">
        <f>SUM(AB17,AB26,AB35)</f>
        <v>0</v>
      </c>
    </row>
    <row r="47" spans="1:28" s="45" customFormat="1" ht="17.100000000000001" customHeight="1">
      <c r="A47" s="42"/>
      <c r="B47" s="100"/>
      <c r="C47" s="101"/>
      <c r="D47" s="102"/>
      <c r="E47" s="158"/>
      <c r="F47" s="49"/>
      <c r="G47" s="161"/>
      <c r="H47" s="49"/>
      <c r="I47" s="161"/>
      <c r="J47" s="142"/>
      <c r="K47" s="161"/>
      <c r="L47" s="142"/>
      <c r="M47" s="238">
        <f>SUM(E48,G48,I48,K48)</f>
        <v>0</v>
      </c>
      <c r="N47" s="146"/>
      <c r="O47" s="73"/>
      <c r="P47" s="44"/>
      <c r="Q47" s="246" t="s">
        <v>44</v>
      </c>
      <c r="R47" s="247"/>
      <c r="S47" s="247"/>
      <c r="T47" s="247"/>
      <c r="U47" s="247"/>
      <c r="V47" s="248"/>
      <c r="W47" s="73"/>
      <c r="X47" s="50"/>
      <c r="Y47" s="168" t="s">
        <v>64</v>
      </c>
      <c r="Z47" s="170">
        <f>SUM(Z9,Z18,Z27,Z36)</f>
        <v>8</v>
      </c>
      <c r="AA47" s="172">
        <f>SUM(AA10,AA19,AA28,AA37)</f>
        <v>110</v>
      </c>
      <c r="AB47" s="195">
        <f>SUM(AB19,AB28,AB37)</f>
        <v>0</v>
      </c>
    </row>
    <row r="48" spans="1:28" s="45" customFormat="1" ht="20.100000000000001" customHeight="1">
      <c r="A48" s="42"/>
      <c r="B48" s="103" t="s">
        <v>61</v>
      </c>
      <c r="C48" s="104"/>
      <c r="D48" s="105"/>
      <c r="E48" s="159">
        <f>W12</f>
        <v>0</v>
      </c>
      <c r="F48" s="6"/>
      <c r="G48" s="175">
        <f>W21</f>
        <v>0</v>
      </c>
      <c r="H48" s="6"/>
      <c r="I48" s="175">
        <f>W30</f>
        <v>0</v>
      </c>
      <c r="J48" s="140"/>
      <c r="K48" s="175">
        <f>W39</f>
        <v>0</v>
      </c>
      <c r="L48" s="140"/>
      <c r="M48" s="239"/>
      <c r="N48" s="147"/>
      <c r="O48" s="73"/>
      <c r="P48" s="110"/>
      <c r="Q48" s="246" t="s">
        <v>46</v>
      </c>
      <c r="R48" s="249"/>
      <c r="S48" s="249"/>
      <c r="T48" s="249"/>
      <c r="U48" s="249"/>
      <c r="V48" s="250"/>
      <c r="W48" s="6"/>
      <c r="X48" s="50"/>
      <c r="Y48" s="121"/>
      <c r="Z48" s="72"/>
      <c r="AA48" s="173"/>
      <c r="AB48" s="196"/>
    </row>
    <row r="49" spans="1:28" s="45" customFormat="1" ht="15.95" customHeight="1" thickBot="1">
      <c r="A49" s="42"/>
      <c r="B49" s="106"/>
      <c r="C49" s="107"/>
      <c r="D49" s="108"/>
      <c r="E49" s="158"/>
      <c r="F49" s="6"/>
      <c r="G49" s="162"/>
      <c r="H49" s="6"/>
      <c r="I49" s="162"/>
      <c r="J49" s="143"/>
      <c r="K49" s="162"/>
      <c r="L49" s="143"/>
      <c r="M49" s="238">
        <f>SUM(E50,G50,I50,K50)</f>
        <v>0</v>
      </c>
      <c r="N49" s="146"/>
      <c r="O49" s="73"/>
      <c r="P49" s="6"/>
      <c r="Q49" s="251" t="s">
        <v>47</v>
      </c>
      <c r="R49" s="252"/>
      <c r="S49" s="252"/>
      <c r="T49" s="252"/>
      <c r="U49" s="252"/>
      <c r="V49" s="253"/>
      <c r="W49" s="6"/>
      <c r="X49" s="49"/>
      <c r="Y49" s="121"/>
      <c r="Z49" s="72"/>
      <c r="AA49" s="173"/>
      <c r="AB49" s="196"/>
    </row>
    <row r="50" spans="1:28" s="45" customFormat="1" ht="20.100000000000001" customHeight="1" thickBot="1">
      <c r="A50" s="42"/>
      <c r="B50" s="103" t="s">
        <v>25</v>
      </c>
      <c r="C50" s="104"/>
      <c r="D50" s="105"/>
      <c r="E50" s="159">
        <f>K12</f>
        <v>0</v>
      </c>
      <c r="F50" s="6"/>
      <c r="G50" s="175">
        <f>K21</f>
        <v>0</v>
      </c>
      <c r="H50" s="6"/>
      <c r="I50" s="175">
        <f>K30</f>
        <v>0</v>
      </c>
      <c r="J50" s="140"/>
      <c r="K50" s="175">
        <f>K39</f>
        <v>0</v>
      </c>
      <c r="L50" s="140"/>
      <c r="M50" s="239"/>
      <c r="N50" s="147"/>
      <c r="O50" s="138"/>
      <c r="P50" s="110"/>
      <c r="Q50" s="66" t="s">
        <v>23</v>
      </c>
      <c r="R50" s="41"/>
      <c r="S50" s="54"/>
      <c r="T50" s="98">
        <f>E54</f>
        <v>55</v>
      </c>
      <c r="U50" s="128" t="s">
        <v>48</v>
      </c>
      <c r="V50" s="122"/>
      <c r="W50" s="131"/>
      <c r="X50" s="50"/>
      <c r="Y50" s="121"/>
      <c r="Z50" s="72"/>
      <c r="AA50" s="173"/>
      <c r="AB50" s="196"/>
    </row>
    <row r="51" spans="1:28" s="45" customFormat="1" ht="17.100000000000001" customHeight="1" thickBot="1">
      <c r="A51" s="42"/>
      <c r="B51" s="226" t="s">
        <v>45</v>
      </c>
      <c r="C51" s="227"/>
      <c r="D51" s="228"/>
      <c r="E51" s="158"/>
      <c r="F51" s="6"/>
      <c r="G51" s="162"/>
      <c r="H51" s="6"/>
      <c r="I51" s="162"/>
      <c r="J51" s="143"/>
      <c r="K51" s="162"/>
      <c r="L51" s="143"/>
      <c r="M51" s="238">
        <f>SUM(E52,G52,I52,K52)</f>
        <v>110</v>
      </c>
      <c r="N51" s="146"/>
      <c r="O51" s="73"/>
      <c r="P51" s="6"/>
      <c r="Q51" s="51" t="s">
        <v>24</v>
      </c>
      <c r="R51" s="1"/>
      <c r="S51" s="52"/>
      <c r="T51" s="98">
        <f>G54</f>
        <v>0</v>
      </c>
      <c r="U51" s="128" t="s">
        <v>48</v>
      </c>
      <c r="V51" s="99"/>
      <c r="W51" s="6"/>
      <c r="X51" s="50"/>
      <c r="Y51" s="121"/>
      <c r="Z51" s="72"/>
      <c r="AA51" s="174"/>
      <c r="AB51" s="197"/>
    </row>
    <row r="52" spans="1:28" ht="20.100000000000001" customHeight="1" thickBot="1">
      <c r="A52" s="55"/>
      <c r="B52" s="229"/>
      <c r="C52" s="230"/>
      <c r="D52" s="231"/>
      <c r="E52" s="159">
        <f>E45-E48-E50</f>
        <v>110</v>
      </c>
      <c r="F52" s="6"/>
      <c r="G52" s="175">
        <f>G45-G48-G50</f>
        <v>0</v>
      </c>
      <c r="H52" s="6"/>
      <c r="I52" s="175">
        <f>I45-I48-I50</f>
        <v>0</v>
      </c>
      <c r="J52" s="140"/>
      <c r="K52" s="175">
        <f>K45-K48-K50</f>
        <v>0</v>
      </c>
      <c r="L52" s="140"/>
      <c r="M52" s="239"/>
      <c r="N52" s="147"/>
      <c r="O52" s="27"/>
      <c r="P52" s="27"/>
      <c r="Q52" s="223" t="s">
        <v>54</v>
      </c>
      <c r="R52" s="224"/>
      <c r="S52" s="225"/>
      <c r="T52" s="95">
        <f>I54</f>
        <v>0</v>
      </c>
      <c r="U52" s="129" t="s">
        <v>48</v>
      </c>
      <c r="V52" s="94"/>
      <c r="W52" s="74"/>
      <c r="X52" s="74"/>
      <c r="Y52" s="121"/>
      <c r="Z52" s="72"/>
      <c r="AA52" s="174"/>
      <c r="AB52" s="197"/>
    </row>
    <row r="53" spans="1:28" s="45" customFormat="1" ht="20.100000000000001" customHeight="1" thickBot="1">
      <c r="A53" s="42"/>
      <c r="B53" s="232" t="s">
        <v>69</v>
      </c>
      <c r="C53" s="233"/>
      <c r="D53" s="234"/>
      <c r="E53" s="158"/>
      <c r="F53" s="6"/>
      <c r="G53" s="162"/>
      <c r="H53" s="6"/>
      <c r="I53" s="162"/>
      <c r="J53" s="143"/>
      <c r="K53" s="162"/>
      <c r="L53" s="143"/>
      <c r="M53" s="238">
        <f>SUM(E54,G54,I54,K54)</f>
        <v>55</v>
      </c>
      <c r="N53" s="146"/>
      <c r="O53" s="44"/>
      <c r="P53" s="110"/>
      <c r="Q53" s="223" t="s">
        <v>55</v>
      </c>
      <c r="R53" s="224"/>
      <c r="S53" s="225"/>
      <c r="T53" s="96">
        <f>K54</f>
        <v>0</v>
      </c>
      <c r="U53" s="130" t="s">
        <v>48</v>
      </c>
      <c r="V53" s="97"/>
      <c r="W53" s="44"/>
      <c r="X53" s="44"/>
      <c r="Y53" s="121"/>
      <c r="Z53" s="72"/>
      <c r="AA53" s="174"/>
      <c r="AB53" s="197"/>
    </row>
    <row r="54" spans="1:28" ht="18" customHeight="1">
      <c r="A54" s="55"/>
      <c r="B54" s="235"/>
      <c r="C54" s="236"/>
      <c r="D54" s="237"/>
      <c r="E54" s="159">
        <f>E52/2</f>
        <v>55</v>
      </c>
      <c r="F54" s="6"/>
      <c r="G54" s="175">
        <f>G52/2</f>
        <v>0</v>
      </c>
      <c r="H54" s="6"/>
      <c r="I54" s="175">
        <f>I52/2</f>
        <v>0</v>
      </c>
      <c r="J54" s="140"/>
      <c r="K54" s="175">
        <f>K52/2</f>
        <v>0</v>
      </c>
      <c r="L54" s="140"/>
      <c r="M54" s="239"/>
      <c r="N54" s="147"/>
      <c r="O54" s="27"/>
      <c r="P54" s="27"/>
      <c r="Q54" s="27"/>
      <c r="R54" s="27"/>
      <c r="S54" s="27"/>
      <c r="T54" s="74"/>
      <c r="U54" s="74"/>
      <c r="V54" s="74"/>
      <c r="W54" s="74"/>
      <c r="X54" s="74"/>
      <c r="Y54" s="74"/>
      <c r="Z54" s="74"/>
      <c r="AA54" s="74"/>
      <c r="AB54" s="198"/>
    </row>
    <row r="55" spans="1:28" s="45" customFormat="1" ht="20.100000000000001" customHeight="1">
      <c r="A55" s="116"/>
      <c r="B55" s="226" t="s">
        <v>26</v>
      </c>
      <c r="C55" s="227"/>
      <c r="D55" s="228"/>
      <c r="E55" s="158"/>
      <c r="F55" s="6"/>
      <c r="G55" s="162"/>
      <c r="H55" s="6"/>
      <c r="I55" s="162"/>
      <c r="J55" s="143"/>
      <c r="K55" s="162"/>
      <c r="L55" s="143"/>
      <c r="M55" s="238">
        <f>SUM(E56,G56,I56,K56)</f>
        <v>55</v>
      </c>
      <c r="N55" s="146"/>
      <c r="O55" s="44"/>
      <c r="P55" s="110"/>
      <c r="Q55" s="53"/>
      <c r="R55" s="112" t="s">
        <v>58</v>
      </c>
      <c r="S55" s="113"/>
      <c r="T55" s="113"/>
      <c r="U55" s="114"/>
      <c r="V55" s="115"/>
      <c r="W55" s="44"/>
      <c r="X55" s="44"/>
      <c r="Y55" s="44"/>
      <c r="Z55" s="111"/>
      <c r="AA55" s="6"/>
      <c r="AB55" s="199"/>
    </row>
    <row r="56" spans="1:28" ht="12.95" customHeight="1">
      <c r="A56" s="200"/>
      <c r="B56" s="229"/>
      <c r="C56" s="230"/>
      <c r="D56" s="231"/>
      <c r="E56" s="159">
        <f>E52/2</f>
        <v>55</v>
      </c>
      <c r="F56" s="6"/>
      <c r="G56" s="175">
        <f>G52/2</f>
        <v>0</v>
      </c>
      <c r="H56" s="6"/>
      <c r="I56" s="175">
        <f>I52/2</f>
        <v>0</v>
      </c>
      <c r="J56" s="140"/>
      <c r="K56" s="175">
        <f>K52/2</f>
        <v>0</v>
      </c>
      <c r="L56" s="140"/>
      <c r="M56" s="239"/>
      <c r="N56" s="147"/>
      <c r="O56" s="74"/>
      <c r="P56" s="74"/>
      <c r="Q56" s="74"/>
      <c r="R56" s="74"/>
      <c r="S56" s="27"/>
      <c r="T56" s="201"/>
      <c r="U56" s="201"/>
      <c r="V56" s="201"/>
      <c r="W56" s="201"/>
      <c r="X56" s="201"/>
      <c r="Y56" s="201"/>
      <c r="Z56" s="201"/>
      <c r="AA56" s="201"/>
      <c r="AB56" s="202"/>
    </row>
    <row r="57" spans="1:28" s="45" customFormat="1" ht="15.75">
      <c r="A57" s="176"/>
      <c r="B57" s="217" t="s">
        <v>68</v>
      </c>
      <c r="C57" s="218"/>
      <c r="D57" s="219"/>
      <c r="E57" s="177"/>
      <c r="F57" s="6"/>
      <c r="G57" s="178"/>
      <c r="H57" s="6"/>
      <c r="I57" s="178"/>
      <c r="J57" s="143"/>
      <c r="K57" s="178"/>
      <c r="L57" s="143"/>
      <c r="M57" s="178"/>
      <c r="N57" s="146"/>
      <c r="O57" s="44"/>
      <c r="P57" s="110"/>
      <c r="Q57" s="53"/>
      <c r="R57" s="74"/>
      <c r="S57" s="27"/>
      <c r="T57" s="201"/>
      <c r="U57" s="201"/>
      <c r="V57" s="201"/>
      <c r="W57" s="44"/>
      <c r="X57" s="44"/>
      <c r="Y57" s="72"/>
      <c r="Z57" s="72"/>
      <c r="AA57" s="173"/>
      <c r="AB57" s="196"/>
    </row>
    <row r="58" spans="1:28" ht="23.25">
      <c r="A58" s="203"/>
      <c r="B58" s="220"/>
      <c r="C58" s="221"/>
      <c r="D58" s="222"/>
      <c r="E58" s="179">
        <f>AB12</f>
        <v>0</v>
      </c>
      <c r="F58" s="6"/>
      <c r="G58" s="180">
        <f>AB21</f>
        <v>0</v>
      </c>
      <c r="H58" s="6"/>
      <c r="I58" s="180">
        <f>AB30</f>
        <v>0</v>
      </c>
      <c r="J58" s="140"/>
      <c r="K58" s="180">
        <f>AB39</f>
        <v>0</v>
      </c>
      <c r="L58" s="140"/>
      <c r="M58" s="180">
        <f>G58+I58+K58</f>
        <v>0</v>
      </c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5"/>
      <c r="Y58" s="72"/>
      <c r="Z58" s="72"/>
      <c r="AA58" s="173"/>
      <c r="AB58" s="196"/>
    </row>
    <row r="59" spans="1:28" ht="23.25" customHeight="1" thickBot="1">
      <c r="A59" s="206"/>
      <c r="B59" s="207"/>
      <c r="C59" s="208"/>
      <c r="D59" s="208"/>
      <c r="E59" s="208"/>
      <c r="F59" s="209"/>
      <c r="G59" s="210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08"/>
      <c r="Y59" s="212"/>
      <c r="Z59" s="212"/>
      <c r="AA59" s="213"/>
      <c r="AB59" s="214"/>
    </row>
    <row r="60" spans="1:28" ht="14.1" customHeight="1"/>
    <row r="63" spans="1:28" ht="5.0999999999999996" customHeight="1"/>
  </sheetData>
  <mergeCells count="16">
    <mergeCell ref="AB3:AB4"/>
    <mergeCell ref="B57:D58"/>
    <mergeCell ref="Q53:S53"/>
    <mergeCell ref="B51:D52"/>
    <mergeCell ref="B53:D54"/>
    <mergeCell ref="B55:D56"/>
    <mergeCell ref="M47:M48"/>
    <mergeCell ref="M49:M50"/>
    <mergeCell ref="M51:M52"/>
    <mergeCell ref="M53:M54"/>
    <mergeCell ref="M55:M56"/>
    <mergeCell ref="Q45:V46"/>
    <mergeCell ref="Q47:V47"/>
    <mergeCell ref="Q48:V48"/>
    <mergeCell ref="Q49:V49"/>
    <mergeCell ref="Q52:S52"/>
  </mergeCells>
  <phoneticPr fontId="11"/>
  <pageMargins left="0" right="0" top="0" bottom="0" header="0" footer="0"/>
  <pageSetup paperSize="5" scale="53" orientation="landscape" horizontalDpi="1200" verticalDpi="1200" copies="3" r:id="rId1"/>
  <headerFooter scaleWithDoc="0" alignWithMargins="0"/>
  <ignoredErrors>
    <ignoredError sqref="AA6 AA8 AA15 AA17 AA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C55"/>
    </sheetView>
  </sheetViews>
  <sheetFormatPr defaultColWidth="9.33203125" defaultRowHeight="1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BLANK ANNUAL CERT FEES</vt:lpstr>
      <vt:lpstr>Sheet1</vt:lpstr>
      <vt:lpstr>Chart1</vt:lpstr>
      <vt:lpstr>'BLANK ANNUAL CERT FEES'!Print_Area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Blank</dc:title>
  <dc:subject>Certification fees</dc:subject>
  <dc:creator>Chris</dc:creator>
  <cp:lastModifiedBy>foranm</cp:lastModifiedBy>
  <cp:lastPrinted>2011-08-31T16:25:04Z</cp:lastPrinted>
  <dcterms:created xsi:type="dcterms:W3CDTF">1998-07-02T09:32:49Z</dcterms:created>
  <dcterms:modified xsi:type="dcterms:W3CDTF">2011-09-28T22:41:15Z</dcterms:modified>
</cp:coreProperties>
</file>