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8445" yWindow="180" windowWidth="28800" windowHeight="14100"/>
  </bookViews>
  <sheets>
    <sheet name="PN Notes" sheetId="1" r:id="rId1"/>
    <sheet name="WrkSht" sheetId="2" r:id="rId2"/>
  </sheets>
  <externalReferences>
    <externalReference r:id="rId3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F39" i="1"/>
  <c r="H33" i="1" s="1"/>
  <c r="C39" i="1"/>
  <c r="H32" i="1" s="1"/>
  <c r="H34" i="1" l="1"/>
  <c r="A26" i="2"/>
  <c r="D23" i="2"/>
  <c r="C23" i="2"/>
  <c r="B23" i="2"/>
  <c r="E22" i="2"/>
  <c r="D22" i="2"/>
  <c r="C22" i="2"/>
  <c r="B22" i="2"/>
  <c r="A22" i="2"/>
  <c r="E21" i="2"/>
  <c r="D21" i="2"/>
  <c r="C21" i="2"/>
  <c r="B21" i="2"/>
  <c r="A21" i="2"/>
  <c r="E20" i="2"/>
  <c r="D20" i="2"/>
  <c r="C20" i="2"/>
  <c r="B20" i="2"/>
  <c r="A20" i="2"/>
  <c r="E19" i="2"/>
  <c r="D19" i="2"/>
  <c r="C19" i="2"/>
  <c r="B19" i="2"/>
  <c r="A19" i="2"/>
  <c r="E17" i="2"/>
  <c r="D17" i="2"/>
  <c r="C17" i="2"/>
  <c r="B17" i="2"/>
  <c r="A17" i="2"/>
  <c r="D16" i="2"/>
  <c r="C16" i="2"/>
  <c r="B16" i="2"/>
  <c r="A16" i="2"/>
  <c r="D14" i="2"/>
  <c r="C14" i="2"/>
  <c r="B14" i="2"/>
  <c r="A14" i="2"/>
  <c r="D12" i="2"/>
  <c r="C12" i="2"/>
  <c r="B12" i="2"/>
  <c r="A12" i="2"/>
  <c r="E11" i="2"/>
  <c r="D11" i="2"/>
  <c r="C11" i="2"/>
  <c r="B11" i="2"/>
  <c r="A11" i="2"/>
  <c r="D10" i="2"/>
  <c r="C10" i="2"/>
  <c r="B10" i="2"/>
  <c r="A10" i="2"/>
  <c r="E9" i="2"/>
  <c r="D9" i="2"/>
  <c r="C9" i="2"/>
  <c r="B9" i="2"/>
  <c r="A9" i="2"/>
  <c r="E8" i="2"/>
  <c r="D8" i="2"/>
  <c r="C8" i="2"/>
  <c r="B8" i="2"/>
  <c r="A8" i="2"/>
  <c r="E6" i="2"/>
  <c r="D6" i="2"/>
  <c r="C6" i="2"/>
  <c r="B6" i="2"/>
  <c r="A6" i="2"/>
  <c r="E5" i="2"/>
  <c r="D5" i="2"/>
  <c r="C5" i="2"/>
  <c r="B5" i="2"/>
  <c r="A5" i="2"/>
  <c r="E4" i="2"/>
  <c r="D4" i="2"/>
  <c r="C4" i="2"/>
  <c r="B4" i="2"/>
  <c r="A4" i="2"/>
  <c r="E3" i="2"/>
  <c r="D3" i="2"/>
  <c r="C3" i="2"/>
  <c r="B3" i="2"/>
  <c r="A3" i="2"/>
  <c r="B14" i="1" l="1"/>
  <c r="F19" i="1" l="1"/>
  <c r="E23" i="1" l="1"/>
  <c r="D23" i="1"/>
  <c r="C23" i="1"/>
  <c r="H22" i="1"/>
  <c r="F22" i="1"/>
  <c r="E22" i="1"/>
  <c r="D22" i="1"/>
  <c r="C22" i="1"/>
  <c r="B22" i="1"/>
  <c r="A22" i="1"/>
  <c r="G20" i="1"/>
  <c r="E20" i="1"/>
  <c r="D20" i="1"/>
  <c r="C20" i="1"/>
  <c r="B20" i="1"/>
  <c r="A20" i="1"/>
  <c r="G19" i="1"/>
  <c r="E19" i="1"/>
  <c r="D19" i="1"/>
  <c r="C19" i="1"/>
  <c r="B19" i="1"/>
  <c r="A19" i="1"/>
  <c r="F18" i="1"/>
  <c r="E18" i="1"/>
  <c r="D18" i="1"/>
  <c r="C18" i="1"/>
  <c r="B18" i="1"/>
  <c r="A18" i="1"/>
  <c r="H17" i="1"/>
  <c r="F17" i="1"/>
  <c r="E17" i="1"/>
  <c r="D17" i="1"/>
  <c r="C17" i="1"/>
  <c r="B17" i="1"/>
  <c r="A17" i="1"/>
  <c r="E16" i="1"/>
  <c r="D16" i="1"/>
  <c r="C16" i="1"/>
  <c r="B16" i="1"/>
  <c r="A16" i="1"/>
  <c r="E14" i="1"/>
  <c r="D14" i="1"/>
  <c r="C14" i="1"/>
  <c r="A14" i="1"/>
  <c r="E12" i="1"/>
  <c r="D12" i="1"/>
  <c r="C12" i="1"/>
  <c r="B12" i="1"/>
  <c r="A12" i="1"/>
  <c r="G11" i="1"/>
  <c r="F11" i="1"/>
  <c r="E11" i="1"/>
  <c r="D11" i="1"/>
  <c r="C11" i="1"/>
  <c r="B11" i="1"/>
  <c r="A11" i="1"/>
  <c r="H10" i="1"/>
  <c r="G10" i="1"/>
  <c r="E10" i="1"/>
  <c r="D10" i="1"/>
  <c r="C10" i="1"/>
  <c r="B10" i="1"/>
  <c r="A10" i="1"/>
  <c r="G9" i="1"/>
  <c r="F9" i="1"/>
  <c r="E9" i="1"/>
  <c r="D9" i="1"/>
  <c r="C9" i="1"/>
  <c r="B9" i="1"/>
  <c r="A9" i="1"/>
  <c r="H8" i="1"/>
  <c r="F8" i="1"/>
  <c r="E8" i="1"/>
  <c r="D8" i="1"/>
  <c r="C8" i="1"/>
  <c r="B8" i="1"/>
  <c r="A8" i="1"/>
  <c r="F6" i="1"/>
  <c r="E6" i="1"/>
  <c r="D6" i="1"/>
  <c r="C6" i="1"/>
  <c r="B6" i="1"/>
  <c r="A6" i="1"/>
  <c r="F5" i="1"/>
  <c r="E5" i="1"/>
  <c r="D5" i="1"/>
  <c r="C5" i="1"/>
  <c r="B5" i="1"/>
  <c r="A5" i="1"/>
  <c r="F4" i="1"/>
  <c r="E4" i="1"/>
  <c r="D4" i="1"/>
  <c r="C4" i="1"/>
  <c r="B4" i="1"/>
  <c r="A4" i="1"/>
  <c r="F3" i="1"/>
  <c r="E3" i="1"/>
  <c r="D3" i="1"/>
  <c r="C3" i="1"/>
  <c r="B3" i="1"/>
  <c r="A3" i="1"/>
  <c r="H2" i="1"/>
  <c r="G2" i="1"/>
</calcChain>
</file>

<file path=xl/sharedStrings.xml><?xml version="1.0" encoding="utf-8"?>
<sst xmlns="http://schemas.openxmlformats.org/spreadsheetml/2006/main" count="82" uniqueCount="61">
  <si>
    <t>FY19 Graduate Fellowships Awards for advertising in FY18</t>
  </si>
  <si>
    <t>Org</t>
  </si>
  <si>
    <t>Title</t>
  </si>
  <si>
    <t>Advertized Amt</t>
  </si>
  <si>
    <t># of Award</t>
  </si>
  <si>
    <t>Average size of each award</t>
  </si>
  <si>
    <t>Program</t>
  </si>
  <si>
    <t>PN's Notes</t>
  </si>
  <si>
    <t>2704*8=$21,632</t>
  </si>
  <si>
    <t>TG</t>
  </si>
  <si>
    <t>21,632/3=$7,209 ea. Grad Prog. -- $7,209/3=$2,403 ea. concentration</t>
  </si>
  <si>
    <r>
      <rPr>
        <sz val="11"/>
        <color rgb="FFC00000"/>
        <rFont val="Times New Roman"/>
        <family val="1"/>
      </rPr>
      <t>MPA</t>
    </r>
    <r>
      <rPr>
        <sz val="11"/>
        <color theme="1"/>
        <rFont val="Times New Roman"/>
        <family val="1"/>
      </rPr>
      <t>/MIT</t>
    </r>
  </si>
  <si>
    <r>
      <t>MES/</t>
    </r>
    <r>
      <rPr>
        <sz val="11"/>
        <color rgb="FFC00000"/>
        <rFont val="Times New Roman"/>
        <family val="1"/>
      </rPr>
      <t>MPA</t>
    </r>
    <r>
      <rPr>
        <sz val="11"/>
        <color theme="1"/>
        <rFont val="Times New Roman"/>
        <family val="1"/>
      </rPr>
      <t>/MIT</t>
    </r>
  </si>
  <si>
    <r>
      <rPr>
        <sz val="11"/>
        <rFont val="Times New Roman"/>
        <family val="1"/>
      </rPr>
      <t>MES</t>
    </r>
    <r>
      <rPr>
        <sz val="11"/>
        <color rgb="FFC00000"/>
        <rFont val="Times New Roman"/>
        <family val="1"/>
      </rPr>
      <t xml:space="preserve">/MPA </t>
    </r>
  </si>
  <si>
    <t>1st Year PNAPP</t>
  </si>
  <si>
    <r>
      <t xml:space="preserve">Last award 2016 was for a TG student </t>
    </r>
    <r>
      <rPr>
        <b/>
        <sz val="12"/>
        <color rgb="FFC00000"/>
        <rFont val="Times New Roman"/>
        <family val="1"/>
      </rPr>
      <t>NEXT award should be for a PNAPP</t>
    </r>
    <r>
      <rPr>
        <sz val="12"/>
        <color rgb="FFC00000"/>
        <rFont val="Times New Roman"/>
        <family val="1"/>
      </rPr>
      <t xml:space="preserve"> Student</t>
    </r>
  </si>
  <si>
    <r>
      <t xml:space="preserve">Funds usually are allocated specificially for MiT student </t>
    </r>
    <r>
      <rPr>
        <u/>
        <sz val="12"/>
        <color rgb="FFC00000"/>
        <rFont val="Times New Roman"/>
        <family val="1"/>
      </rPr>
      <t>No Funds for TG</t>
    </r>
  </si>
  <si>
    <r>
      <t>MIT/</t>
    </r>
    <r>
      <rPr>
        <strike/>
        <sz val="11"/>
        <color theme="1"/>
        <rFont val="Calibri"/>
        <family val="2"/>
        <scheme val="minor"/>
      </rPr>
      <t>MPA</t>
    </r>
  </si>
  <si>
    <r>
      <rPr>
        <strike/>
        <sz val="11"/>
        <color theme="1"/>
        <rFont val="Calibri"/>
        <family val="2"/>
        <scheme val="minor"/>
      </rPr>
      <t>MPA</t>
    </r>
    <r>
      <rPr>
        <sz val="11"/>
        <color theme="1"/>
        <rFont val="Calibri"/>
        <family val="2"/>
        <scheme val="minor"/>
      </rPr>
      <t>/MES alternate years</t>
    </r>
  </si>
  <si>
    <r>
      <rPr>
        <strike/>
        <sz val="11"/>
        <color rgb="FFC00000"/>
        <rFont val="Times New Roman"/>
        <family val="1"/>
      </rPr>
      <t>2016 MPA award</t>
    </r>
    <r>
      <rPr>
        <sz val="11"/>
        <color rgb="FFC00000"/>
        <rFont val="Times New Roman"/>
        <family val="1"/>
      </rPr>
      <t>/</t>
    </r>
    <r>
      <rPr>
        <b/>
        <sz val="11"/>
        <color rgb="FFC00000"/>
        <rFont val="Times New Roman"/>
        <family val="1"/>
      </rPr>
      <t>2018 MES award</t>
    </r>
  </si>
  <si>
    <t xml:space="preserve">PNAPP </t>
  </si>
  <si>
    <t xml:space="preserve">$14,298/2=$7,149 ea. Grad Prog. </t>
  </si>
  <si>
    <t xml:space="preserve">Consider 2 awards @ $1,387 ea. </t>
  </si>
  <si>
    <t>1718 Award: TG-Melissa Naeimi</t>
  </si>
  <si>
    <t>MPA Award 1/2 split; 2 awards @ $2,187.50 ea.</t>
  </si>
  <si>
    <t>$7,149/6=$1191 MPA Award</t>
  </si>
  <si>
    <r>
      <t>*Evergreen Sustainability Fellowship (</t>
    </r>
    <r>
      <rPr>
        <i/>
        <sz val="11"/>
        <color rgb="FFC00000"/>
        <rFont val="Times New Roman"/>
        <family val="1"/>
      </rPr>
      <t>continued</t>
    </r>
    <r>
      <rPr>
        <sz val="11"/>
        <color rgb="FFC00000"/>
        <rFont val="Times New Roman"/>
        <family val="1"/>
      </rPr>
      <t>)</t>
    </r>
  </si>
  <si>
    <r>
      <t xml:space="preserve">Last award 2016 was for a TG student </t>
    </r>
    <r>
      <rPr>
        <b/>
        <sz val="11"/>
        <color rgb="FFC00000"/>
        <rFont val="Times New Roman"/>
        <family val="1"/>
      </rPr>
      <t>NEXT award for a PNAPP</t>
    </r>
    <r>
      <rPr>
        <sz val="11"/>
        <color rgb="FFC00000"/>
        <rFont val="Times New Roman"/>
        <family val="1"/>
      </rPr>
      <t xml:space="preserve"> Student</t>
    </r>
  </si>
  <si>
    <r>
      <t xml:space="preserve">Funds allocated specificially for MiT student </t>
    </r>
    <r>
      <rPr>
        <i/>
        <u/>
        <sz val="11"/>
        <color rgb="FFC00000"/>
        <rFont val="Times New Roman"/>
        <family val="1"/>
      </rPr>
      <t>No Funds for TG</t>
    </r>
  </si>
  <si>
    <r>
      <t>$1,444 PNAPP award (</t>
    </r>
    <r>
      <rPr>
        <i/>
        <sz val="11"/>
        <color rgb="FFC00000"/>
        <rFont val="Times New Roman"/>
        <family val="1"/>
      </rPr>
      <t>2016 TG Award/Chryss James</t>
    </r>
    <r>
      <rPr>
        <sz val="11"/>
        <color rgb="FFC00000"/>
        <rFont val="Times New Roman"/>
        <family val="1"/>
      </rPr>
      <t>)</t>
    </r>
  </si>
  <si>
    <r>
      <t xml:space="preserve">     *Sue Crystal Tribal MPA (</t>
    </r>
    <r>
      <rPr>
        <i/>
        <sz val="11"/>
        <color rgb="FFC00000"/>
        <rFont val="Times New Roman"/>
        <family val="1"/>
      </rPr>
      <t>continued)</t>
    </r>
  </si>
  <si>
    <r>
      <t xml:space="preserve">    </t>
    </r>
    <r>
      <rPr>
        <i/>
        <sz val="11"/>
        <color rgb="FFC00000"/>
        <rFont val="Times New Roman"/>
        <family val="1"/>
      </rPr>
      <t>(1617 TG awards: Tanya M. &amp; Destiny P.)</t>
    </r>
  </si>
  <si>
    <t>*MPA Tribal Program Endowment</t>
  </si>
  <si>
    <r>
      <t xml:space="preserve">     Per Abby Kelso; </t>
    </r>
    <r>
      <rPr>
        <i/>
        <sz val="11"/>
        <color rgb="FFC00000"/>
        <rFont val="Times New Roman"/>
        <family val="1"/>
      </rPr>
      <t>see 'scholarship file notes'</t>
    </r>
  </si>
  <si>
    <t>Funds can be distributed to one or several recepients</t>
  </si>
  <si>
    <r>
      <t xml:space="preserve">   *Per Abby Kelso-</t>
    </r>
    <r>
      <rPr>
        <i/>
        <sz val="12"/>
        <color rgb="FFC00000"/>
        <rFont val="Times New Roman"/>
        <family val="1"/>
      </rPr>
      <t>see 'scholarship file notes'</t>
    </r>
  </si>
  <si>
    <t>$14,298/2=$7,149 ea. Grad Prog</t>
  </si>
  <si>
    <t>$7,149/6=$1,191 ea. for MPA</t>
  </si>
  <si>
    <r>
      <t xml:space="preserve">   *Graduate Fellowship Trust (</t>
    </r>
    <r>
      <rPr>
        <i/>
        <sz val="11"/>
        <color rgb="FFC00000"/>
        <rFont val="Times New Roman"/>
        <family val="1"/>
      </rPr>
      <t>continued</t>
    </r>
    <r>
      <rPr>
        <sz val="11"/>
        <color rgb="FFC00000"/>
        <rFont val="Times New Roman"/>
        <family val="1"/>
      </rPr>
      <t>)</t>
    </r>
  </si>
  <si>
    <r>
      <t xml:space="preserve">   *Sue Crystal Tribal MPA (</t>
    </r>
    <r>
      <rPr>
        <i/>
        <sz val="12"/>
        <color rgb="FFC00000"/>
        <rFont val="Times New Roman"/>
        <family val="1"/>
      </rPr>
      <t>continued)</t>
    </r>
  </si>
  <si>
    <t>PNAPP</t>
  </si>
  <si>
    <r>
      <t>$1,444 PNAPP award (</t>
    </r>
    <r>
      <rPr>
        <i/>
        <sz val="12"/>
        <color rgb="FFC00000"/>
        <rFont val="Times New Roman"/>
        <family val="1"/>
      </rPr>
      <t>2016 TG/Chryss James$1,436</t>
    </r>
    <r>
      <rPr>
        <sz val="12"/>
        <color rgb="FFC00000"/>
        <rFont val="Times New Roman"/>
        <family val="1"/>
      </rPr>
      <t>)</t>
    </r>
  </si>
  <si>
    <r>
      <t>1819 PNAPP award (</t>
    </r>
    <r>
      <rPr>
        <i/>
        <sz val="12"/>
        <color rgb="FFC00000"/>
        <rFont val="Times New Roman"/>
        <family val="1"/>
      </rPr>
      <t>1718 TG/Melissa Naeimi)</t>
    </r>
  </si>
  <si>
    <t>*new scholarship, only donor restriction is for it to be used as MPA student scholarships</t>
  </si>
  <si>
    <r>
      <rPr>
        <sz val="11"/>
        <rFont val="Times New Roman"/>
        <family val="1"/>
      </rPr>
      <t>MES/MIT</t>
    </r>
    <r>
      <rPr>
        <sz val="11"/>
        <color rgb="FFC00000"/>
        <rFont val="Times New Roman"/>
        <family val="1"/>
      </rPr>
      <t>/MPA</t>
    </r>
  </si>
  <si>
    <r>
      <t>$26,250/6=$4,375 * 2 (</t>
    </r>
    <r>
      <rPr>
        <b/>
        <sz val="11"/>
        <color rgb="FFC00000"/>
        <rFont val="Times New Roman"/>
        <family val="1"/>
      </rPr>
      <t>ea. Grad Prog</t>
    </r>
    <r>
      <rPr>
        <sz val="11"/>
        <color rgb="FFC00000"/>
        <rFont val="Times New Roman"/>
        <family val="1"/>
      </rPr>
      <t>)=$8,750</t>
    </r>
  </si>
  <si>
    <t>PNAPP $5,830</t>
  </si>
  <si>
    <t>TG $2.915</t>
  </si>
  <si>
    <r>
      <t xml:space="preserve">   *</t>
    </r>
    <r>
      <rPr>
        <sz val="11"/>
        <color rgb="FFC00000"/>
        <rFont val="Times New Roman"/>
        <family val="1"/>
      </rPr>
      <t>Foundation Graduate Fellowship (</t>
    </r>
    <r>
      <rPr>
        <i/>
        <sz val="11"/>
        <color rgb="FFC00000"/>
        <rFont val="Times New Roman"/>
        <family val="1"/>
      </rPr>
      <t>continued)</t>
    </r>
  </si>
  <si>
    <t>Combined fellowships awards</t>
  </si>
  <si>
    <t>*NOTE: Do not print or use data below these are estimation figures ONLY</t>
  </si>
  <si>
    <t>TESC Sustainability Fellowship</t>
  </si>
  <si>
    <t>Grad Fellowship Trust</t>
  </si>
  <si>
    <t>Total distribution</t>
  </si>
  <si>
    <t>Split funds</t>
  </si>
  <si>
    <r>
      <t>Sara Bilezikian Sustainability-</t>
    </r>
    <r>
      <rPr>
        <b/>
        <sz val="12"/>
        <color theme="5" tint="-0.249977111117893"/>
        <rFont val="Times New Roman"/>
        <family val="1"/>
      </rPr>
      <t>PNAPP Only</t>
    </r>
  </si>
  <si>
    <r>
      <t>Judge Carol Fuller Grad Fellowship-</t>
    </r>
    <r>
      <rPr>
        <b/>
        <sz val="10.5"/>
        <color theme="5" tint="-0.499984740745262"/>
        <rFont val="Times New Roman"/>
        <family val="1"/>
      </rPr>
      <t>PNAPP Only</t>
    </r>
  </si>
  <si>
    <r>
      <t>Sue Crystal-</t>
    </r>
    <r>
      <rPr>
        <b/>
        <sz val="12"/>
        <color rgb="FF0070C0"/>
        <rFont val="Times New Roman"/>
        <family val="1"/>
      </rPr>
      <t>TG Only</t>
    </r>
  </si>
  <si>
    <r>
      <t>MPA Tribal Program Endowment-</t>
    </r>
    <r>
      <rPr>
        <b/>
        <sz val="12"/>
        <color rgb="FF7030A0"/>
        <rFont val="Times New Roman"/>
        <family val="1"/>
      </rPr>
      <t>TG Only</t>
    </r>
  </si>
  <si>
    <r>
      <t>Walker MPA Scholarship-</t>
    </r>
    <r>
      <rPr>
        <b/>
        <sz val="12"/>
        <color theme="7" tint="-0.499984740745262"/>
        <rFont val="Times New Roman"/>
        <family val="1"/>
      </rPr>
      <t>PNAPP Only</t>
    </r>
  </si>
  <si>
    <t>Foundation Grad Fellowship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</si>
</sst>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C00000"/>
      <name val="Times New Roman"/>
      <family val="1"/>
    </font>
    <font>
      <sz val="11"/>
      <color theme="1"/>
      <name val="Times New Roman"/>
      <family val="1"/>
    </font>
    <font>
      <sz val="12"/>
      <color rgb="FFC00000"/>
      <name val="Times New Roman"/>
      <family val="1"/>
    </font>
    <font>
      <sz val="12"/>
      <color theme="1"/>
      <name val="Times New Roman"/>
      <family val="1"/>
    </font>
    <font>
      <i/>
      <sz val="12"/>
      <color rgb="FFC00000"/>
      <name val="Times New Roman"/>
      <family val="1"/>
    </font>
    <font>
      <b/>
      <sz val="12"/>
      <color rgb="FFC00000"/>
      <name val="Times New Roman"/>
      <family val="1"/>
    </font>
    <font>
      <sz val="11"/>
      <name val="Times New Roman"/>
      <family val="1"/>
    </font>
    <font>
      <i/>
      <sz val="11"/>
      <color rgb="FFC00000"/>
      <name val="Times New Roman"/>
      <family val="1"/>
    </font>
    <font>
      <u/>
      <sz val="12"/>
      <color rgb="FFC00000"/>
      <name val="Times New Roman"/>
      <family val="1"/>
    </font>
    <font>
      <strike/>
      <sz val="11"/>
      <color theme="1"/>
      <name val="Calibri"/>
      <family val="2"/>
      <scheme val="minor"/>
    </font>
    <font>
      <b/>
      <sz val="11"/>
      <color rgb="FFC00000"/>
      <name val="Times New Roman"/>
      <family val="1"/>
    </font>
    <font>
      <strike/>
      <sz val="11"/>
      <color rgb="FFC00000"/>
      <name val="Times New Roman"/>
      <family val="1"/>
    </font>
    <font>
      <i/>
      <u/>
      <sz val="11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u val="singleAccounting"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b/>
      <u/>
      <sz val="12"/>
      <color theme="3"/>
      <name val="Times New Roman"/>
      <family val="1"/>
    </font>
    <font>
      <sz val="12"/>
      <color rgb="FF7030A0"/>
      <name val="Times New Roman"/>
      <family val="1"/>
    </font>
    <font>
      <sz val="12"/>
      <color rgb="FF0070C0"/>
      <name val="Times New Roman"/>
      <family val="1"/>
    </font>
    <font>
      <sz val="12"/>
      <color theme="5" tint="-0.249977111117893"/>
      <name val="Times New Roman"/>
      <family val="1"/>
    </font>
    <font>
      <sz val="10.5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b/>
      <sz val="12"/>
      <color theme="5" tint="-0.249977111117893"/>
      <name val="Times New Roman"/>
      <family val="1"/>
    </font>
    <font>
      <b/>
      <sz val="10.5"/>
      <color theme="5" tint="-0.499984740745262"/>
      <name val="Times New Roman"/>
      <family val="1"/>
    </font>
    <font>
      <b/>
      <sz val="12"/>
      <color rgb="FF0070C0"/>
      <name val="Times New Roman"/>
      <family val="1"/>
    </font>
    <font>
      <b/>
      <sz val="12"/>
      <color rgb="FF7030A0"/>
      <name val="Times New Roman"/>
      <family val="1"/>
    </font>
    <font>
      <sz val="12"/>
      <color theme="7" tint="-0.499984740745262"/>
      <name val="Times New Roman"/>
      <family val="1"/>
    </font>
    <font>
      <b/>
      <sz val="12"/>
      <color theme="7" tint="-0.49998474074526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6" tint="-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2" tint="-0.749992370372631"/>
      </left>
      <right style="thin">
        <color auto="1"/>
      </right>
      <top style="thin">
        <color theme="2" tint="-0.749992370372631"/>
      </top>
      <bottom style="thin">
        <color auto="1"/>
      </bottom>
      <diagonal/>
    </border>
    <border>
      <left style="thin">
        <color auto="1"/>
      </left>
      <right/>
      <top style="thin">
        <color theme="2" tint="-0.749992370372631"/>
      </top>
      <bottom style="thin">
        <color auto="1"/>
      </bottom>
      <diagonal/>
    </border>
    <border>
      <left/>
      <right/>
      <top style="thin">
        <color theme="2" tint="-0.749992370372631"/>
      </top>
      <bottom style="thin">
        <color auto="1"/>
      </bottom>
      <diagonal/>
    </border>
    <border>
      <left/>
      <right style="thin">
        <color auto="1"/>
      </right>
      <top style="thin">
        <color theme="2" tint="-0.749992370372631"/>
      </top>
      <bottom style="thin">
        <color auto="1"/>
      </bottom>
      <diagonal/>
    </border>
    <border>
      <left style="thin">
        <color auto="1"/>
      </left>
      <right style="thin">
        <color theme="2" tint="-0.749992370372631"/>
      </right>
      <top style="thin">
        <color theme="2" tint="-0.749992370372631"/>
      </top>
      <bottom style="thin">
        <color auto="1"/>
      </bottom>
      <diagonal/>
    </border>
    <border>
      <left style="thin">
        <color theme="2" tint="-0.74999237037263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2" tint="-0.749992370372631"/>
      </right>
      <top style="thin">
        <color auto="1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2" tint="-0.749992370372631"/>
      </left>
      <right style="thin">
        <color auto="1"/>
      </right>
      <top/>
      <bottom style="thin">
        <color theme="2" tint="-0.749992370372631"/>
      </bottom>
      <diagonal/>
    </border>
    <border>
      <left style="thin">
        <color auto="1"/>
      </left>
      <right style="thin">
        <color auto="1"/>
      </right>
      <top/>
      <bottom style="thin">
        <color theme="2" tint="-0.749992370372631"/>
      </bottom>
      <diagonal/>
    </border>
    <border>
      <left style="thin">
        <color auto="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 style="thin">
        <color theme="2" tint="-0.749992370372631"/>
      </left>
      <right/>
      <top/>
      <bottom/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 style="thin">
        <color theme="2" tint="-0.749992370372631"/>
      </left>
      <right/>
      <top/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0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164" fontId="4" fillId="0" borderId="1" xfId="1" applyNumberFormat="1" applyFont="1" applyBorder="1"/>
    <xf numFmtId="0" fontId="0" fillId="3" borderId="1" xfId="0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7" fillId="4" borderId="1" xfId="0" applyFont="1" applyFill="1" applyBorder="1"/>
    <xf numFmtId="164" fontId="8" fillId="4" borderId="1" xfId="1" applyNumberFormat="1" applyFont="1" applyFill="1" applyBorder="1"/>
    <xf numFmtId="1" fontId="8" fillId="4" borderId="1" xfId="0" applyNumberFormat="1" applyFont="1" applyFill="1" applyBorder="1" applyAlignment="1">
      <alignment horizontal="center"/>
    </xf>
    <xf numFmtId="164" fontId="7" fillId="4" borderId="1" xfId="1" applyNumberFormat="1" applyFont="1" applyFill="1" applyBorder="1"/>
    <xf numFmtId="0" fontId="8" fillId="0" borderId="1" xfId="0" applyFont="1" applyBorder="1"/>
    <xf numFmtId="0" fontId="7" fillId="3" borderId="1" xfId="0" applyFont="1" applyFill="1" applyBorder="1"/>
    <xf numFmtId="0" fontId="5" fillId="5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164" fontId="5" fillId="6" borderId="1" xfId="1" applyNumberFormat="1" applyFont="1" applyFill="1" applyBorder="1" applyAlignment="1">
      <alignment vertical="center"/>
    </xf>
    <xf numFmtId="1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wrapText="1"/>
    </xf>
    <xf numFmtId="0" fontId="5" fillId="6" borderId="1" xfId="0" applyFont="1" applyFill="1" applyBorder="1"/>
    <xf numFmtId="164" fontId="5" fillId="6" borderId="1" xfId="1" applyNumberFormat="1" applyFont="1" applyFill="1" applyBorder="1"/>
    <xf numFmtId="1" fontId="5" fillId="6" borderId="1" xfId="0" applyNumberFormat="1" applyFont="1" applyFill="1" applyBorder="1" applyAlignment="1">
      <alignment horizontal="center"/>
    </xf>
    <xf numFmtId="0" fontId="6" fillId="6" borderId="1" xfId="0" applyFont="1" applyFill="1" applyBorder="1"/>
    <xf numFmtId="0" fontId="6" fillId="0" borderId="1" xfId="0" applyFont="1" applyBorder="1" applyAlignment="1">
      <alignment wrapText="1"/>
    </xf>
    <xf numFmtId="0" fontId="5" fillId="6" borderId="1" xfId="0" applyFont="1" applyFill="1" applyBorder="1" applyAlignment="1">
      <alignment horizontal="left" indent="2"/>
    </xf>
    <xf numFmtId="0" fontId="7" fillId="5" borderId="1" xfId="0" applyFont="1" applyFill="1" applyBorder="1"/>
    <xf numFmtId="0" fontId="0" fillId="0" borderId="6" xfId="0" applyBorder="1" applyAlignment="1">
      <alignment vertical="center" wrapText="1"/>
    </xf>
    <xf numFmtId="0" fontId="0" fillId="0" borderId="5" xfId="0" applyBorder="1"/>
    <xf numFmtId="1" fontId="0" fillId="0" borderId="1" xfId="0" applyNumberFormat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8" fontId="15" fillId="5" borderId="1" xfId="0" applyNumberFormat="1" applyFont="1" applyFill="1" applyBorder="1"/>
    <xf numFmtId="0" fontId="15" fillId="5" borderId="1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164" fontId="5" fillId="0" borderId="1" xfId="1" applyNumberFormat="1" applyFont="1" applyFill="1" applyBorder="1"/>
    <xf numFmtId="1" fontId="5" fillId="0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6" fontId="15" fillId="5" borderId="1" xfId="2" applyNumberFormat="1" applyFont="1" applyFill="1" applyBorder="1" applyAlignment="1">
      <alignment horizontal="left"/>
    </xf>
    <xf numFmtId="0" fontId="15" fillId="7" borderId="2" xfId="0" applyFont="1" applyFill="1" applyBorder="1" applyAlignment="1">
      <alignment horizontal="right" vertical="center" wrapText="1"/>
    </xf>
    <xf numFmtId="6" fontId="15" fillId="7" borderId="1" xfId="2" applyNumberFormat="1" applyFont="1" applyFill="1" applyBorder="1" applyAlignment="1">
      <alignment horizontal="left"/>
    </xf>
    <xf numFmtId="6" fontId="15" fillId="7" borderId="3" xfId="0" applyNumberFormat="1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0" fillId="0" borderId="1" xfId="0" applyFont="1" applyBorder="1"/>
    <xf numFmtId="1" fontId="0" fillId="0" borderId="1" xfId="0" applyNumberFormat="1" applyFont="1" applyBorder="1" applyAlignment="1">
      <alignment horizontal="center"/>
    </xf>
    <xf numFmtId="0" fontId="5" fillId="4" borderId="1" xfId="0" applyFont="1" applyFill="1" applyBorder="1"/>
    <xf numFmtId="164" fontId="6" fillId="4" borderId="1" xfId="1" applyNumberFormat="1" applyFont="1" applyFill="1" applyBorder="1"/>
    <xf numFmtId="1" fontId="6" fillId="4" borderId="1" xfId="0" applyNumberFormat="1" applyFont="1" applyFill="1" applyBorder="1" applyAlignment="1">
      <alignment horizontal="center"/>
    </xf>
    <xf numFmtId="164" fontId="5" fillId="4" borderId="1" xfId="1" applyNumberFormat="1" applyFont="1" applyFill="1" applyBorder="1"/>
    <xf numFmtId="0" fontId="5" fillId="3" borderId="1" xfId="0" applyFont="1" applyFill="1" applyBorder="1"/>
    <xf numFmtId="0" fontId="0" fillId="3" borderId="1" xfId="0" applyFont="1" applyFill="1" applyBorder="1"/>
    <xf numFmtId="0" fontId="0" fillId="0" borderId="1" xfId="0" applyFont="1" applyFill="1" applyBorder="1"/>
    <xf numFmtId="0" fontId="5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5" fillId="5" borderId="1" xfId="0" applyFont="1" applyFill="1" applyBorder="1"/>
    <xf numFmtId="0" fontId="0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/>
    <xf numFmtId="1" fontId="2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indent="2"/>
    </xf>
    <xf numFmtId="0" fontId="0" fillId="0" borderId="2" xfId="0" applyFont="1" applyBorder="1"/>
    <xf numFmtId="0" fontId="0" fillId="3" borderId="2" xfId="0" applyFont="1" applyFill="1" applyBorder="1"/>
    <xf numFmtId="0" fontId="0" fillId="0" borderId="2" xfId="0" applyFont="1" applyFill="1" applyBorder="1"/>
    <xf numFmtId="0" fontId="5" fillId="5" borderId="2" xfId="0" applyFont="1" applyFill="1" applyBorder="1"/>
    <xf numFmtId="0" fontId="5" fillId="5" borderId="2" xfId="0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0" fontId="0" fillId="0" borderId="6" xfId="0" applyFont="1" applyBorder="1"/>
    <xf numFmtId="0" fontId="0" fillId="0" borderId="7" xfId="0" applyFont="1" applyBorder="1"/>
    <xf numFmtId="164" fontId="0" fillId="0" borderId="0" xfId="1" applyNumberFormat="1" applyFont="1" applyBorder="1"/>
    <xf numFmtId="1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/>
    <xf numFmtId="0" fontId="0" fillId="0" borderId="3" xfId="0" applyBorder="1" applyAlignment="1"/>
    <xf numFmtId="0" fontId="15" fillId="7" borderId="2" xfId="0" applyFont="1" applyFill="1" applyBorder="1" applyAlignment="1">
      <alignment horizontal="right"/>
    </xf>
    <xf numFmtId="6" fontId="15" fillId="7" borderId="4" xfId="0" applyNumberFormat="1" applyFont="1" applyFill="1" applyBorder="1" applyAlignment="1">
      <alignment horizontal="left"/>
    </xf>
    <xf numFmtId="0" fontId="15" fillId="7" borderId="3" xfId="0" applyFont="1" applyFill="1" applyBorder="1" applyAlignment="1">
      <alignment horizontal="right"/>
    </xf>
    <xf numFmtId="6" fontId="15" fillId="7" borderId="3" xfId="0" applyNumberFormat="1" applyFont="1" applyFill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3" fillId="7" borderId="1" xfId="0" applyFont="1" applyFill="1" applyBorder="1"/>
    <xf numFmtId="0" fontId="15" fillId="7" borderId="1" xfId="0" applyFont="1" applyFill="1" applyBorder="1" applyAlignment="1">
      <alignment horizontal="right"/>
    </xf>
    <xf numFmtId="0" fontId="15" fillId="7" borderId="1" xfId="0" applyFont="1" applyFill="1" applyBorder="1"/>
    <xf numFmtId="1" fontId="0" fillId="0" borderId="1" xfId="0" applyNumberFormat="1" applyFont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8" fontId="15" fillId="5" borderId="2" xfId="0" applyNumberFormat="1" applyFont="1" applyFill="1" applyBorder="1" applyAlignment="1">
      <alignment horizontal="right"/>
    </xf>
    <xf numFmtId="8" fontId="15" fillId="5" borderId="4" xfId="0" applyNumberFormat="1" applyFont="1" applyFill="1" applyBorder="1" applyAlignment="1">
      <alignment horizontal="right"/>
    </xf>
    <xf numFmtId="0" fontId="5" fillId="7" borderId="2" xfId="0" applyFont="1" applyFill="1" applyBorder="1"/>
    <xf numFmtId="0" fontId="5" fillId="7" borderId="3" xfId="0" applyFont="1" applyFill="1" applyBorder="1"/>
    <xf numFmtId="0" fontId="5" fillId="7" borderId="4" xfId="0" applyFont="1" applyFill="1" applyBorder="1"/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1" fontId="0" fillId="0" borderId="2" xfId="0" applyNumberFormat="1" applyBorder="1" applyAlignment="1">
      <alignment horizontal="left"/>
    </xf>
    <xf numFmtId="0" fontId="0" fillId="0" borderId="4" xfId="0" applyBorder="1"/>
    <xf numFmtId="0" fontId="0" fillId="0" borderId="6" xfId="0" applyBorder="1"/>
    <xf numFmtId="164" fontId="0" fillId="0" borderId="6" xfId="1" applyNumberFormat="1" applyFont="1" applyBorder="1"/>
    <xf numFmtId="0" fontId="0" fillId="0" borderId="9" xfId="0" applyBorder="1" applyAlignment="1">
      <alignment horizontal="left" wrapText="1"/>
    </xf>
    <xf numFmtId="0" fontId="8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164" fontId="8" fillId="0" borderId="12" xfId="1" applyNumberFormat="1" applyFont="1" applyBorder="1" applyAlignment="1">
      <alignment horizontal="center"/>
    </xf>
    <xf numFmtId="164" fontId="8" fillId="0" borderId="13" xfId="1" applyNumberFormat="1" applyFont="1" applyBorder="1" applyAlignment="1">
      <alignment horizontal="center"/>
    </xf>
    <xf numFmtId="164" fontId="8" fillId="0" borderId="14" xfId="1" applyNumberFormat="1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19" fillId="0" borderId="6" xfId="1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44" fontId="0" fillId="0" borderId="0" xfId="2" applyFont="1" applyBorder="1"/>
    <xf numFmtId="44" fontId="8" fillId="0" borderId="0" xfId="2" applyFont="1" applyBorder="1"/>
    <xf numFmtId="0" fontId="0" fillId="0" borderId="0" xfId="0" applyBorder="1"/>
    <xf numFmtId="44" fontId="22" fillId="0" borderId="0" xfId="2" applyFont="1" applyBorder="1"/>
    <xf numFmtId="0" fontId="8" fillId="0" borderId="0" xfId="0" applyFont="1" applyBorder="1"/>
    <xf numFmtId="0" fontId="0" fillId="0" borderId="0" xfId="0" applyBorder="1" applyAlignment="1">
      <alignment horizontal="center"/>
    </xf>
    <xf numFmtId="0" fontId="25" fillId="0" borderId="8" xfId="0" applyFont="1" applyBorder="1" applyAlignment="1">
      <alignment horizontal="right" vertical="center"/>
    </xf>
    <xf numFmtId="44" fontId="25" fillId="0" borderId="19" xfId="2" applyFont="1" applyBorder="1" applyAlignment="1">
      <alignment vertical="center"/>
    </xf>
    <xf numFmtId="1" fontId="26" fillId="0" borderId="19" xfId="0" applyNumberFormat="1" applyFont="1" applyBorder="1" applyAlignment="1">
      <alignment horizontal="center" wrapText="1"/>
    </xf>
    <xf numFmtId="44" fontId="26" fillId="0" borderId="19" xfId="2" applyFont="1" applyBorder="1" applyAlignment="1">
      <alignment vertical="center"/>
    </xf>
    <xf numFmtId="44" fontId="8" fillId="8" borderId="8" xfId="2" applyFont="1" applyFill="1" applyBorder="1"/>
    <xf numFmtId="1" fontId="6" fillId="8" borderId="8" xfId="0" applyNumberFormat="1" applyFont="1" applyFill="1" applyBorder="1" applyAlignment="1">
      <alignment horizontal="center"/>
    </xf>
    <xf numFmtId="44" fontId="8" fillId="9" borderId="8" xfId="2" applyFont="1" applyFill="1" applyBorder="1"/>
    <xf numFmtId="1" fontId="8" fillId="9" borderId="8" xfId="0" applyNumberFormat="1" applyFont="1" applyFill="1" applyBorder="1" applyAlignment="1">
      <alignment horizontal="center"/>
    </xf>
    <xf numFmtId="1" fontId="27" fillId="0" borderId="8" xfId="0" applyNumberFormat="1" applyFont="1" applyBorder="1" applyAlignment="1">
      <alignment horizontal="center" vertical="center" wrapText="1"/>
    </xf>
    <xf numFmtId="44" fontId="28" fillId="0" borderId="8" xfId="2" applyFont="1" applyBorder="1" applyAlignment="1">
      <alignment vertical="center"/>
    </xf>
    <xf numFmtId="44" fontId="8" fillId="9" borderId="19" xfId="2" applyFont="1" applyFill="1" applyBorder="1"/>
    <xf numFmtId="0" fontId="24" fillId="0" borderId="8" xfId="0" applyFont="1" applyBorder="1" applyAlignment="1">
      <alignment horizontal="right" vertical="center"/>
    </xf>
    <xf numFmtId="44" fontId="24" fillId="0" borderId="8" xfId="2" applyFont="1" applyBorder="1" applyAlignment="1">
      <alignment vertical="center"/>
    </xf>
    <xf numFmtId="1" fontId="33" fillId="0" borderId="19" xfId="0" applyNumberFormat="1" applyFont="1" applyBorder="1" applyAlignment="1">
      <alignment horizontal="center" wrapText="1"/>
    </xf>
    <xf numFmtId="44" fontId="33" fillId="0" borderId="19" xfId="2" applyFont="1" applyBorder="1" applyAlignment="1">
      <alignment vertical="center"/>
    </xf>
    <xf numFmtId="44" fontId="8" fillId="6" borderId="8" xfId="2" applyFont="1" applyFill="1" applyBorder="1"/>
    <xf numFmtId="0" fontId="8" fillId="6" borderId="8" xfId="0" applyFont="1" applyFill="1" applyBorder="1" applyAlignment="1">
      <alignment horizontal="center" wrapText="1"/>
    </xf>
    <xf numFmtId="1" fontId="0" fillId="0" borderId="8" xfId="0" applyNumberFormat="1" applyBorder="1"/>
    <xf numFmtId="0" fontId="0" fillId="0" borderId="20" xfId="0" applyBorder="1"/>
    <xf numFmtId="0" fontId="0" fillId="0" borderId="8" xfId="0" applyBorder="1"/>
    <xf numFmtId="0" fontId="8" fillId="0" borderId="22" xfId="0" applyFont="1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8" fillId="0" borderId="8" xfId="0" applyFont="1" applyBorder="1"/>
    <xf numFmtId="44" fontId="21" fillId="0" borderId="8" xfId="2" applyFont="1" applyBorder="1"/>
    <xf numFmtId="0" fontId="0" fillId="0" borderId="8" xfId="0" applyBorder="1" applyAlignment="1">
      <alignment horizontal="center"/>
    </xf>
    <xf numFmtId="0" fontId="0" fillId="0" borderId="24" xfId="0" applyBorder="1"/>
    <xf numFmtId="44" fontId="8" fillId="8" borderId="26" xfId="2" applyFont="1" applyFill="1" applyBorder="1" applyAlignment="1">
      <alignment horizontal="left"/>
    </xf>
    <xf numFmtId="44" fontId="8" fillId="9" borderId="26" xfId="2" applyFont="1" applyFill="1" applyBorder="1" applyAlignment="1">
      <alignment horizontal="left"/>
    </xf>
    <xf numFmtId="44" fontId="8" fillId="6" borderId="26" xfId="2" applyFont="1" applyFill="1" applyBorder="1"/>
    <xf numFmtId="0" fontId="0" fillId="0" borderId="25" xfId="0" applyBorder="1"/>
    <xf numFmtId="1" fontId="0" fillId="0" borderId="7" xfId="0" applyNumberFormat="1" applyBorder="1" applyAlignment="1">
      <alignment horizontal="left"/>
    </xf>
    <xf numFmtId="0" fontId="0" fillId="0" borderId="19" xfId="0" applyBorder="1"/>
    <xf numFmtId="0" fontId="0" fillId="0" borderId="27" xfId="0" applyBorder="1"/>
    <xf numFmtId="0" fontId="8" fillId="0" borderId="28" xfId="0" applyFont="1" applyBorder="1"/>
    <xf numFmtId="44" fontId="21" fillId="0" borderId="26" xfId="2" applyFont="1" applyBorder="1"/>
    <xf numFmtId="0" fontId="0" fillId="0" borderId="17" xfId="0" applyBorder="1"/>
    <xf numFmtId="0" fontId="0" fillId="0" borderId="21" xfId="0" applyBorder="1"/>
    <xf numFmtId="0" fontId="8" fillId="0" borderId="29" xfId="0" applyFont="1" applyBorder="1"/>
    <xf numFmtId="44" fontId="8" fillId="0" borderId="8" xfId="2" applyFont="1" applyBorder="1"/>
    <xf numFmtId="44" fontId="22" fillId="0" borderId="8" xfId="2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undation%20folders/Foundation%20Scholarships/19%20Scholarships/2018-19%20Scholarships%20&amp;%20Fellowships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ndergrad Master List"/>
      <sheetName val="Grad Master List"/>
      <sheetName val="Tacoma"/>
      <sheetName val="Other"/>
      <sheetName val="Data-Foundation Endowment"/>
      <sheetName val="Data-College Endowments"/>
      <sheetName val="Data-Annual Scholar Balance"/>
      <sheetName val="Annual Fund distrib Detail"/>
      <sheetName val="Distribution Worksheet(Foun)"/>
      <sheetName val="Distribution Worksheet (Coll)"/>
      <sheetName val="Michele's List"/>
      <sheetName val="Walter's List"/>
    </sheetNames>
    <sheetDataSet>
      <sheetData sheetId="0" refreshError="1"/>
      <sheetData sheetId="1" refreshError="1"/>
      <sheetData sheetId="2" refreshError="1">
        <row r="4">
          <cell r="L4" t="str">
            <v>Notes</v>
          </cell>
          <cell r="M4" t="str">
            <v>Criteria</v>
          </cell>
        </row>
        <row r="5">
          <cell r="A5">
            <v>9204</v>
          </cell>
          <cell r="B5" t="str">
            <v>Teacher Education Diversity</v>
          </cell>
          <cell r="H5">
            <v>500</v>
          </cell>
          <cell r="I5">
            <v>1</v>
          </cell>
          <cell r="J5">
            <v>500</v>
          </cell>
          <cell r="K5" t="str">
            <v>MIT</v>
          </cell>
        </row>
        <row r="6">
          <cell r="A6">
            <v>9259</v>
          </cell>
          <cell r="B6" t="str">
            <v>Emory Pyle</v>
          </cell>
          <cell r="H6">
            <v>500</v>
          </cell>
          <cell r="I6">
            <v>1</v>
          </cell>
          <cell r="J6">
            <v>500</v>
          </cell>
          <cell r="K6" t="str">
            <v>MES</v>
          </cell>
        </row>
        <row r="7">
          <cell r="A7">
            <v>92115</v>
          </cell>
          <cell r="B7" t="str">
            <v>Brooks MES Fellowship</v>
          </cell>
          <cell r="H7">
            <v>1000</v>
          </cell>
          <cell r="I7">
            <v>1</v>
          </cell>
          <cell r="J7">
            <v>1000</v>
          </cell>
          <cell r="K7" t="str">
            <v>MES</v>
          </cell>
        </row>
        <row r="8">
          <cell r="A8">
            <v>9257</v>
          </cell>
          <cell r="B8" t="str">
            <v xml:space="preserve">Sue Crystal Tribal MPA Student Support </v>
          </cell>
          <cell r="H8">
            <v>3000</v>
          </cell>
          <cell r="I8">
            <v>1</v>
          </cell>
          <cell r="J8">
            <v>3000</v>
          </cell>
          <cell r="K8" t="str">
            <v>MPA</v>
          </cell>
        </row>
        <row r="9">
          <cell r="A9" t="str">
            <v>96085/9685/92066</v>
          </cell>
          <cell r="B9" t="str">
            <v>MES Directors' Fellowship in Sustainability</v>
          </cell>
          <cell r="H9">
            <v>1711</v>
          </cell>
          <cell r="I9">
            <v>1</v>
          </cell>
          <cell r="J9">
            <v>1711</v>
          </cell>
          <cell r="K9" t="str">
            <v>MES</v>
          </cell>
          <cell r="M9" t="str">
            <v>Must demonstrate financial need. In  exchange for this financial support, Fellows will work for organizations and engage in meaningful applications of their academic work in the field of sustainability</v>
          </cell>
        </row>
        <row r="10">
          <cell r="A10" t="str">
            <v>96053/9653</v>
          </cell>
          <cell r="B10" t="str">
            <v>Sara Bilezikian Sustainability Fellowship</v>
          </cell>
          <cell r="H10">
            <v>7014</v>
          </cell>
          <cell r="I10">
            <v>1</v>
          </cell>
          <cell r="J10">
            <v>7014</v>
          </cell>
          <cell r="K10" t="str">
            <v>MPA</v>
          </cell>
          <cell r="L10" t="str">
            <v>should be only MPA, not alternating between MES and MPA. If a first year MPA student receives this scholarship they should also receive it for their second year, meaning this scholarship is meant to support a student throughout their entire time in the MPA program.</v>
          </cell>
        </row>
        <row r="11">
          <cell r="A11" t="str">
            <v>96026/9626/61007/61010</v>
          </cell>
          <cell r="B11" t="str">
            <v>Hearst Foundation Scholarship</v>
          </cell>
          <cell r="H11">
            <v>17776</v>
          </cell>
          <cell r="I11">
            <v>6</v>
          </cell>
          <cell r="J11">
            <v>2962.6666666666665</v>
          </cell>
          <cell r="L11" t="str">
            <v>First priority goes to Native American students in the MiT program. Native American students will be considered in the MPA program for any remaining funds.</v>
          </cell>
          <cell r="M11" t="str">
            <v>Native American Students in the MIT program receive top priority.</v>
          </cell>
        </row>
        <row r="12">
          <cell r="A12" t="str">
            <v>96035/9635/61013</v>
          </cell>
          <cell r="B12" t="str">
            <v>Sara Ann Bilezikian Fellowship</v>
          </cell>
          <cell r="H12">
            <v>17325</v>
          </cell>
          <cell r="I12">
            <v>2</v>
          </cell>
          <cell r="J12">
            <v>8662.5</v>
          </cell>
          <cell r="K12" t="str">
            <v>MES</v>
          </cell>
          <cell r="L12" t="str">
            <v xml:space="preserve">should work in the same way as the other bilezikian fellowship, but for MES students. </v>
          </cell>
        </row>
        <row r="13">
          <cell r="A13" t="str">
            <v>96057/9657</v>
          </cell>
          <cell r="B13" t="str">
            <v>Evergreen Sustainability Fellowship</v>
          </cell>
          <cell r="H13">
            <v>21636</v>
          </cell>
          <cell r="I13">
            <v>8</v>
          </cell>
          <cell r="J13">
            <v>2704.5</v>
          </cell>
        </row>
        <row r="14">
          <cell r="A14" t="str">
            <v>61003/61011</v>
          </cell>
          <cell r="B14" t="str">
            <v>Graduate Fellowship Trust</v>
          </cell>
          <cell r="H14">
            <v>14298</v>
          </cell>
          <cell r="I14">
            <v>12</v>
          </cell>
          <cell r="J14">
            <v>1191.5</v>
          </cell>
        </row>
        <row r="15">
          <cell r="A15">
            <v>61005</v>
          </cell>
          <cell r="B15" t="str">
            <v>Judge Carol Fuller Graduate Fellowship</v>
          </cell>
          <cell r="H15">
            <v>2889</v>
          </cell>
          <cell r="I15">
            <v>1</v>
          </cell>
          <cell r="J15">
            <v>2889</v>
          </cell>
        </row>
        <row r="16">
          <cell r="A16">
            <v>61014</v>
          </cell>
          <cell r="B16" t="str">
            <v>MPA Tribal Program Endowment</v>
          </cell>
          <cell r="H16">
            <v>2774</v>
          </cell>
          <cell r="I16">
            <v>1</v>
          </cell>
          <cell r="J16">
            <v>2774</v>
          </cell>
          <cell r="K16" t="str">
            <v>MPA</v>
          </cell>
          <cell r="M16" t="str">
            <v>Awarded to a female student in the MPA program. Preference given to a student of color and/or over 30</v>
          </cell>
        </row>
        <row r="17">
          <cell r="A17">
            <v>9015</v>
          </cell>
          <cell r="B17" t="str">
            <v>Walker MPA Scholarship</v>
          </cell>
          <cell r="H17">
            <v>400</v>
          </cell>
          <cell r="I17">
            <v>1</v>
          </cell>
          <cell r="J17">
            <v>400</v>
          </cell>
          <cell r="K17" t="str">
            <v>MPA</v>
          </cell>
        </row>
        <row r="18">
          <cell r="A18">
            <v>57047</v>
          </cell>
          <cell r="B18" t="str">
            <v>Alumni &amp; Friends Fellowships</v>
          </cell>
          <cell r="H18">
            <v>0</v>
          </cell>
          <cell r="I18">
            <v>3</v>
          </cell>
          <cell r="J18">
            <v>0</v>
          </cell>
          <cell r="K18" t="str">
            <v>MES/MPA/MIT</v>
          </cell>
          <cell r="L18" t="str">
            <v>Funds are not available this year.</v>
          </cell>
        </row>
        <row r="19">
          <cell r="A19">
            <v>9015</v>
          </cell>
          <cell r="B19" t="str">
            <v>Foundation Graduate Fellowships</v>
          </cell>
          <cell r="H19">
            <v>26250</v>
          </cell>
          <cell r="I19">
            <v>6</v>
          </cell>
          <cell r="J19">
            <v>4375</v>
          </cell>
          <cell r="K19" t="str">
            <v>MES/MPA/MIT</v>
          </cell>
          <cell r="L19" t="str">
            <v>6 awards x $4375 each grad program gets two awards</v>
          </cell>
        </row>
        <row r="20">
          <cell r="A20" t="str">
            <v>94006/97006</v>
          </cell>
          <cell r="B20" t="str">
            <v>Soule Family Fellowship</v>
          </cell>
          <cell r="H20">
            <v>2234</v>
          </cell>
          <cell r="I20">
            <v>1</v>
          </cell>
          <cell r="J20">
            <v>2234</v>
          </cell>
          <cell r="K20" t="str">
            <v>MES</v>
          </cell>
          <cell r="M20" t="str">
            <v>Awarded to a student doing work in the area of environmental studies and/or public health.  The applicant must demonstrate financial need.</v>
          </cell>
        </row>
        <row r="22">
          <cell r="H22">
            <v>119307</v>
          </cell>
          <cell r="I22">
            <v>47</v>
          </cell>
          <cell r="J22">
            <v>2538.4468085106382</v>
          </cell>
        </row>
        <row r="25">
          <cell r="B25" t="str">
            <v>* new scholarship, only donor restriction is for it to be used as MPA student scholarships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activeCell="G44" sqref="G44"/>
    </sheetView>
  </sheetViews>
  <sheetFormatPr defaultRowHeight="15" x14ac:dyDescent="0.25"/>
  <cols>
    <col min="1" max="1" width="11.85546875" style="1" customWidth="1"/>
    <col min="2" max="2" width="46" style="1" customWidth="1"/>
    <col min="3" max="3" width="14.42578125" style="1" bestFit="1" customWidth="1"/>
    <col min="4" max="4" width="10.28515625" style="9" bestFit="1" customWidth="1"/>
    <col min="5" max="5" width="15.85546875" style="1" customWidth="1"/>
    <col min="6" max="6" width="14.7109375" style="1" customWidth="1"/>
    <col min="7" max="7" width="46.140625" style="1" customWidth="1"/>
    <col min="8" max="8" width="45" style="1" customWidth="1"/>
    <col min="9" max="9" width="10.7109375" style="1" customWidth="1"/>
    <col min="10" max="10" width="10.85546875" style="1" customWidth="1"/>
    <col min="11" max="11" width="11.42578125" style="1" customWidth="1"/>
    <col min="12" max="12" width="11.5703125" style="1" customWidth="1"/>
    <col min="13" max="13" width="13.7109375" style="1" customWidth="1"/>
    <col min="14" max="14" width="0.140625" style="1" customWidth="1"/>
    <col min="15" max="15" width="9.140625" style="1" hidden="1" customWidth="1"/>
    <col min="16" max="16" width="11.5703125" style="1" hidden="1" customWidth="1"/>
    <col min="17" max="16384" width="9.140625" style="1"/>
  </cols>
  <sheetData>
    <row r="1" spans="1:16" ht="31.35" customHeight="1" x14ac:dyDescent="0.25">
      <c r="A1" s="120" t="s">
        <v>0</v>
      </c>
      <c r="B1" s="120"/>
      <c r="C1" s="120"/>
      <c r="D1" s="120"/>
      <c r="E1" s="120"/>
      <c r="F1" s="120"/>
      <c r="G1" s="120"/>
      <c r="H1" s="120"/>
    </row>
    <row r="2" spans="1:16" ht="27.2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tr">
        <f>'[1]Grad Master List'!L4</f>
        <v>Notes</v>
      </c>
      <c r="H2" s="2" t="str">
        <f>'[1]Grad Master List'!M4</f>
        <v>Criteria</v>
      </c>
      <c r="I2" s="121" t="s">
        <v>7</v>
      </c>
      <c r="J2" s="122"/>
      <c r="K2" s="122"/>
      <c r="L2" s="122"/>
      <c r="M2" s="122"/>
      <c r="N2" s="122"/>
      <c r="O2" s="122"/>
      <c r="P2" s="123"/>
    </row>
    <row r="3" spans="1:16" x14ac:dyDescent="0.25">
      <c r="A3" s="3">
        <f>'[1]Grad Master List'!A5</f>
        <v>9204</v>
      </c>
      <c r="B3" s="1" t="str">
        <f>'[1]Grad Master List'!B5</f>
        <v>Teacher Education Diversity</v>
      </c>
      <c r="C3" s="4">
        <f>'[1]Grad Master List'!H5</f>
        <v>500</v>
      </c>
      <c r="D3" s="11">
        <f>'[1]Grad Master List'!I5</f>
        <v>1</v>
      </c>
      <c r="E3" s="4">
        <f>'[1]Grad Master List'!J5</f>
        <v>500</v>
      </c>
      <c r="F3" s="1" t="str">
        <f>'[1]Grad Master List'!K5</f>
        <v>MIT</v>
      </c>
    </row>
    <row r="4" spans="1:16" x14ac:dyDescent="0.25">
      <c r="A4" s="3">
        <f>'[1]Grad Master List'!A6</f>
        <v>9259</v>
      </c>
      <c r="B4" s="1" t="str">
        <f>'[1]Grad Master List'!B6</f>
        <v>Emory Pyle</v>
      </c>
      <c r="C4" s="4">
        <f>'[1]Grad Master List'!H6</f>
        <v>500</v>
      </c>
      <c r="D4" s="11">
        <f>'[1]Grad Master List'!I6</f>
        <v>1</v>
      </c>
      <c r="E4" s="4">
        <f>'[1]Grad Master List'!J6</f>
        <v>500</v>
      </c>
      <c r="F4" s="1" t="str">
        <f>'[1]Grad Master List'!K6</f>
        <v>MES</v>
      </c>
    </row>
    <row r="5" spans="1:16" x14ac:dyDescent="0.25">
      <c r="A5" s="3">
        <f>'[1]Grad Master List'!A7</f>
        <v>92115</v>
      </c>
      <c r="B5" s="1" t="str">
        <f>'[1]Grad Master List'!B7</f>
        <v>Brooks MES Fellowship</v>
      </c>
      <c r="C5" s="4">
        <f>'[1]Grad Master List'!H7</f>
        <v>1000</v>
      </c>
      <c r="D5" s="11">
        <f>'[1]Grad Master List'!I7</f>
        <v>1</v>
      </c>
      <c r="E5" s="4">
        <f>'[1]Grad Master List'!J7</f>
        <v>1000</v>
      </c>
      <c r="F5" s="1" t="str">
        <f>'[1]Grad Master List'!K7</f>
        <v>MES</v>
      </c>
    </row>
    <row r="6" spans="1:16" ht="15.75" x14ac:dyDescent="0.25">
      <c r="A6" s="3">
        <f>'[1]Grad Master List'!A8</f>
        <v>9257</v>
      </c>
      <c r="B6" s="13" t="str">
        <f>'[1]Grad Master List'!B8</f>
        <v xml:space="preserve">Sue Crystal Tribal MPA Student Support </v>
      </c>
      <c r="C6" s="14">
        <f>'[1]Grad Master List'!H8</f>
        <v>3000</v>
      </c>
      <c r="D6" s="15">
        <f>'[1]Grad Master List'!I8</f>
        <v>1</v>
      </c>
      <c r="E6" s="16">
        <f>'[1]Grad Master List'!J8</f>
        <v>3000</v>
      </c>
      <c r="F6" s="13" t="str">
        <f>'[1]Grad Master List'!K8</f>
        <v>MPA</v>
      </c>
      <c r="G6" s="17"/>
      <c r="I6" s="18" t="s">
        <v>34</v>
      </c>
      <c r="J6" s="7"/>
      <c r="K6" s="7"/>
      <c r="L6" s="7"/>
      <c r="M6" s="7"/>
      <c r="N6" s="7"/>
      <c r="O6" s="7"/>
      <c r="P6" s="7"/>
    </row>
    <row r="7" spans="1:16" ht="15.75" x14ac:dyDescent="0.25">
      <c r="A7" s="3"/>
      <c r="B7" s="13" t="s">
        <v>39</v>
      </c>
      <c r="C7" s="14"/>
      <c r="D7" s="15"/>
      <c r="E7" s="16"/>
      <c r="F7" s="13"/>
      <c r="G7" s="17"/>
      <c r="I7" s="18" t="s">
        <v>35</v>
      </c>
      <c r="J7" s="7"/>
      <c r="K7" s="7"/>
      <c r="L7" s="7"/>
      <c r="M7" s="7"/>
      <c r="N7" s="7"/>
      <c r="O7" s="7"/>
      <c r="P7" s="7"/>
    </row>
    <row r="8" spans="1:16" s="37" customFormat="1" ht="83.25" customHeight="1" x14ac:dyDescent="0.25">
      <c r="A8" s="10" t="str">
        <f>'[1]Grad Master List'!A9</f>
        <v>96085/9685/92066</v>
      </c>
      <c r="B8" s="37" t="str">
        <f>'[1]Grad Master List'!B9</f>
        <v>MES Directors' Fellowship in Sustainability</v>
      </c>
      <c r="C8" s="38">
        <f>'[1]Grad Master List'!H9</f>
        <v>1711</v>
      </c>
      <c r="D8" s="39">
        <f>'[1]Grad Master List'!I9</f>
        <v>1</v>
      </c>
      <c r="E8" s="38">
        <f>'[1]Grad Master List'!J9</f>
        <v>1711</v>
      </c>
      <c r="F8" s="37" t="str">
        <f>'[1]Grad Master List'!K9</f>
        <v>MES</v>
      </c>
      <c r="H8" s="85" t="str">
        <f>'[1]Grad Master List'!M9</f>
        <v>Must demonstrate financial need. In  exchange for this financial support, Fellows will work for organizations and engage in meaningful applications of their academic work in the field of sustainability</v>
      </c>
    </row>
    <row r="9" spans="1:16" ht="90.75" customHeight="1" x14ac:dyDescent="0.25">
      <c r="A9" s="10" t="str">
        <f>'[1]Grad Master List'!A10</f>
        <v>96053/9653</v>
      </c>
      <c r="B9" s="20" t="str">
        <f>'[1]Grad Master List'!B10</f>
        <v>Sara Bilezikian Sustainability Fellowship</v>
      </c>
      <c r="C9" s="21">
        <f>'[1]Grad Master List'!H10</f>
        <v>7014</v>
      </c>
      <c r="D9" s="22">
        <f>'[1]Grad Master List'!I10</f>
        <v>1</v>
      </c>
      <c r="E9" s="21">
        <f>'[1]Grad Master List'!J10</f>
        <v>7014</v>
      </c>
      <c r="F9" s="20" t="str">
        <f>'[1]Grad Master List'!K10</f>
        <v>MPA</v>
      </c>
      <c r="G9" s="23" t="str">
        <f>'[1]Grad Master List'!L10</f>
        <v>should be only MPA, not alternating between MES and MPA. If a first year MPA student receives this scholarship they should also receive it for their second year, meaning this scholarship is meant to support a student throughout their entire time in the MPA program.</v>
      </c>
      <c r="I9" s="111" t="s">
        <v>15</v>
      </c>
      <c r="J9" s="112"/>
      <c r="K9" s="112"/>
      <c r="L9" s="112"/>
      <c r="M9" s="112"/>
      <c r="N9" s="112"/>
      <c r="O9" s="112"/>
      <c r="P9" s="113"/>
    </row>
    <row r="10" spans="1:16" s="37" customFormat="1" ht="60" x14ac:dyDescent="0.25">
      <c r="A10" s="33" t="str">
        <f>'[1]Grad Master List'!A11</f>
        <v>96026/9626/61007/61010</v>
      </c>
      <c r="B10" s="37" t="str">
        <f>'[1]Grad Master List'!B11</f>
        <v>Hearst Foundation Scholarship</v>
      </c>
      <c r="C10" s="38">
        <f>'[1]Grad Master List'!H11</f>
        <v>17776</v>
      </c>
      <c r="D10" s="39">
        <f>'[1]Grad Master List'!I11</f>
        <v>6</v>
      </c>
      <c r="E10" s="38">
        <f>'[1]Grad Master List'!J11</f>
        <v>2962.6666666666665</v>
      </c>
      <c r="F10" s="37" t="s">
        <v>17</v>
      </c>
      <c r="G10" s="85" t="str">
        <f>'[1]Grad Master List'!L11</f>
        <v>First priority goes to Native American students in the MiT program. Native American students will be considered in the MPA program for any remaining funds.</v>
      </c>
      <c r="H10" s="31" t="str">
        <f>'[1]Grad Master List'!M11</f>
        <v>Native American Students in the MIT program receive top priority.</v>
      </c>
      <c r="I10" s="111" t="s">
        <v>16</v>
      </c>
      <c r="J10" s="112"/>
      <c r="K10" s="112"/>
      <c r="L10" s="112"/>
      <c r="M10" s="112"/>
      <c r="N10" s="112"/>
      <c r="O10" s="112"/>
      <c r="P10" s="113"/>
    </row>
    <row r="11" spans="1:16" ht="30" customHeight="1" x14ac:dyDescent="0.25">
      <c r="A11" s="33" t="str">
        <f>'[1]Grad Master List'!A12</f>
        <v>96035/9635/61013</v>
      </c>
      <c r="B11" s="1" t="str">
        <f>'[1]Grad Master List'!B12</f>
        <v>Sara Ann Bilezikian Fellowship</v>
      </c>
      <c r="C11" s="4">
        <f>'[1]Grad Master List'!H12</f>
        <v>17325</v>
      </c>
      <c r="D11" s="11">
        <f>'[1]Grad Master List'!I12</f>
        <v>2</v>
      </c>
      <c r="E11" s="4">
        <f>'[1]Grad Master List'!J12</f>
        <v>8662.5</v>
      </c>
      <c r="F11" s="1" t="str">
        <f>'[1]Grad Master List'!K12</f>
        <v>MES</v>
      </c>
      <c r="G11" s="5" t="str">
        <f>'[1]Grad Master List'!L12</f>
        <v xml:space="preserve">should work in the same way as the other bilezikian fellowship, but for MES students. </v>
      </c>
      <c r="H11" s="32"/>
    </row>
    <row r="12" spans="1:16" ht="62.25" customHeight="1" x14ac:dyDescent="0.25">
      <c r="A12" s="33" t="str">
        <f>'[1]Grad Master List'!A13</f>
        <v>96057/9657</v>
      </c>
      <c r="B12" s="20" t="str">
        <f>'[1]Grad Master List'!B13</f>
        <v>Evergreen Sustainability Fellowship</v>
      </c>
      <c r="C12" s="21">
        <f>'[1]Grad Master List'!H13</f>
        <v>21636</v>
      </c>
      <c r="D12" s="22">
        <f>'[1]Grad Master List'!I13</f>
        <v>8</v>
      </c>
      <c r="E12" s="21">
        <f>'[1]Grad Master List'!J13</f>
        <v>2704.5</v>
      </c>
      <c r="F12" s="46" t="s">
        <v>12</v>
      </c>
      <c r="I12" s="34" t="s">
        <v>8</v>
      </c>
      <c r="J12" s="35"/>
      <c r="K12" s="117" t="s">
        <v>10</v>
      </c>
      <c r="L12" s="118"/>
      <c r="M12" s="119"/>
      <c r="N12" s="30"/>
      <c r="O12" s="30"/>
      <c r="P12" s="30"/>
    </row>
    <row r="13" spans="1:16" ht="15" customHeight="1" x14ac:dyDescent="0.25">
      <c r="A13" s="33"/>
      <c r="B13" s="29" t="s">
        <v>26</v>
      </c>
      <c r="D13" s="1"/>
      <c r="I13" s="106" t="s">
        <v>14</v>
      </c>
      <c r="J13" s="107"/>
      <c r="K13" s="40">
        <v>4806</v>
      </c>
      <c r="L13" s="41" t="s">
        <v>9</v>
      </c>
      <c r="M13" s="47">
        <v>2403</v>
      </c>
      <c r="N13" s="19"/>
      <c r="O13" s="19"/>
      <c r="P13" s="19"/>
    </row>
    <row r="14" spans="1:16" x14ac:dyDescent="0.25">
      <c r="A14" s="33" t="str">
        <f>'[1]Grad Master List'!A14</f>
        <v>61003/61011</v>
      </c>
      <c r="B14" s="24" t="str">
        <f>'[1]Grad Master List'!B14</f>
        <v>Graduate Fellowship Trust</v>
      </c>
      <c r="C14" s="25">
        <f>'[1]Grad Master List'!H14</f>
        <v>14298</v>
      </c>
      <c r="D14" s="26">
        <f>'[1]Grad Master List'!I14</f>
        <v>12</v>
      </c>
      <c r="E14" s="25">
        <f>'[1]Grad Master List'!J14</f>
        <v>1191.5</v>
      </c>
      <c r="F14" s="24" t="s">
        <v>13</v>
      </c>
      <c r="I14" s="108" t="s">
        <v>36</v>
      </c>
      <c r="J14" s="109"/>
      <c r="K14" s="110"/>
      <c r="L14" s="108" t="s">
        <v>37</v>
      </c>
      <c r="M14" s="109"/>
    </row>
    <row r="15" spans="1:16" x14ac:dyDescent="0.25">
      <c r="A15" s="33"/>
      <c r="B15" s="24" t="s">
        <v>38</v>
      </c>
      <c r="C15" s="25"/>
      <c r="D15" s="26"/>
      <c r="E15" s="25"/>
      <c r="F15" s="24"/>
      <c r="I15" s="100"/>
      <c r="J15" s="91" t="s">
        <v>40</v>
      </c>
      <c r="K15" s="92">
        <v>4766</v>
      </c>
      <c r="L15" s="93" t="s">
        <v>9</v>
      </c>
      <c r="M15" s="94">
        <v>2383</v>
      </c>
    </row>
    <row r="16" spans="1:16" ht="15.75" customHeight="1" x14ac:dyDescent="0.25">
      <c r="A16" s="33">
        <f>'[1]Grad Master List'!A15</f>
        <v>61005</v>
      </c>
      <c r="B16" s="24" t="str">
        <f>'[1]Grad Master List'!B15</f>
        <v>Judge Carol Fuller Graduate Fellowship</v>
      </c>
      <c r="C16" s="25">
        <f>'[1]Grad Master List'!H15</f>
        <v>2889</v>
      </c>
      <c r="D16" s="26">
        <f>'[1]Grad Master List'!I15</f>
        <v>1</v>
      </c>
      <c r="E16" s="25">
        <f>'[1]Grad Master List'!J15</f>
        <v>2889</v>
      </c>
      <c r="F16" s="27" t="s">
        <v>11</v>
      </c>
      <c r="I16" s="111" t="s">
        <v>41</v>
      </c>
      <c r="J16" s="112"/>
      <c r="K16" s="112"/>
      <c r="L16" s="112"/>
      <c r="M16" s="113"/>
    </row>
    <row r="17" spans="1:13" ht="45" x14ac:dyDescent="0.25">
      <c r="A17" s="33">
        <f>'[1]Grad Master List'!A16</f>
        <v>61014</v>
      </c>
      <c r="B17" s="20" t="str">
        <f>'[1]Grad Master List'!B16</f>
        <v>MPA Tribal Program Endowment</v>
      </c>
      <c r="C17" s="21">
        <f>'[1]Grad Master List'!H16</f>
        <v>2774</v>
      </c>
      <c r="D17" s="22">
        <f>'[1]Grad Master List'!I16</f>
        <v>1</v>
      </c>
      <c r="E17" s="21">
        <f>'[1]Grad Master List'!J16</f>
        <v>2774</v>
      </c>
      <c r="F17" s="20" t="str">
        <f>'[1]Grad Master List'!K16</f>
        <v>MPA</v>
      </c>
      <c r="H17" s="28" t="str">
        <f>'[1]Grad Master List'!M16</f>
        <v>Awarded to a female student in the MPA program. Preference given to a student of color and/or over 30</v>
      </c>
      <c r="M17" s="8"/>
    </row>
    <row r="18" spans="1:13" ht="15.75" customHeight="1" x14ac:dyDescent="0.25">
      <c r="A18" s="33">
        <f>'[1]Grad Master List'!A17</f>
        <v>9015</v>
      </c>
      <c r="B18" s="20" t="str">
        <f>'[1]Grad Master List'!B17</f>
        <v>Walker MPA Scholarship</v>
      </c>
      <c r="C18" s="20">
        <f>'[1]Grad Master List'!H17</f>
        <v>400</v>
      </c>
      <c r="D18" s="36">
        <f>'[1]Grad Master List'!I17</f>
        <v>1</v>
      </c>
      <c r="E18" s="20">
        <f>'[1]Grad Master List'!J17</f>
        <v>400</v>
      </c>
      <c r="F18" s="20" t="str">
        <f>'[1]Grad Master List'!K17</f>
        <v>MPA</v>
      </c>
      <c r="I18" s="111" t="s">
        <v>42</v>
      </c>
      <c r="J18" s="112"/>
      <c r="K18" s="112"/>
      <c r="L18" s="113"/>
    </row>
    <row r="19" spans="1:13" ht="15" customHeight="1" x14ac:dyDescent="0.25">
      <c r="A19" s="33">
        <f>'[1]Grad Master List'!A18</f>
        <v>57047</v>
      </c>
      <c r="B19" s="1" t="str">
        <f>'[1]Grad Master List'!B18</f>
        <v>Alumni &amp; Friends Fellowships</v>
      </c>
      <c r="C19" s="4">
        <f>'[1]Grad Master List'!H18</f>
        <v>0</v>
      </c>
      <c r="D19" s="11">
        <f>'[1]Grad Master List'!I18</f>
        <v>3</v>
      </c>
      <c r="E19" s="4">
        <f>'[1]Grad Master List'!J18</f>
        <v>0</v>
      </c>
      <c r="F19" s="1" t="str">
        <f>'[1]Grad Master List'!K18</f>
        <v>MES/MPA/MIT</v>
      </c>
      <c r="G19" s="1" t="str">
        <f>'[1]Grad Master List'!L18</f>
        <v>Funds are not available this year.</v>
      </c>
    </row>
    <row r="20" spans="1:13" s="95" customFormat="1" ht="19.5" customHeight="1" x14ac:dyDescent="0.3">
      <c r="A20" s="104">
        <f>'[1]Grad Master List'!A19</f>
        <v>9015</v>
      </c>
      <c r="B20" s="20" t="str">
        <f>'[1]Grad Master List'!B19</f>
        <v>Foundation Graduate Fellowships</v>
      </c>
      <c r="C20" s="20">
        <f>'[1]Grad Master List'!H19</f>
        <v>26250</v>
      </c>
      <c r="D20" s="36">
        <f>'[1]Grad Master List'!I19</f>
        <v>6</v>
      </c>
      <c r="E20" s="20">
        <f>'[1]Grad Master List'!J19</f>
        <v>4375</v>
      </c>
      <c r="F20" s="20" t="s">
        <v>44</v>
      </c>
      <c r="G20" s="20" t="str">
        <f>'[1]Grad Master List'!L19</f>
        <v>6 awards x $4375 each grad program gets two awards</v>
      </c>
      <c r="H20" s="52"/>
      <c r="I20" s="108" t="s">
        <v>45</v>
      </c>
      <c r="J20" s="109"/>
      <c r="K20" s="109"/>
      <c r="L20" s="110"/>
    </row>
    <row r="21" spans="1:13" s="98" customFormat="1" ht="19.5" customHeight="1" x14ac:dyDescent="0.3">
      <c r="A21" s="96"/>
      <c r="B21" s="105" t="s">
        <v>48</v>
      </c>
      <c r="C21" s="97"/>
      <c r="D21" s="97"/>
      <c r="E21" s="97"/>
      <c r="F21" s="97"/>
      <c r="G21" s="97"/>
      <c r="I21" s="99"/>
      <c r="J21" s="101"/>
      <c r="K21" s="102" t="s">
        <v>46</v>
      </c>
      <c r="L21" s="103" t="s">
        <v>47</v>
      </c>
    </row>
    <row r="22" spans="1:13" ht="45" customHeight="1" x14ac:dyDescent="0.25">
      <c r="A22" s="33" t="str">
        <f>'[1]Grad Master List'!A20</f>
        <v>94006/97006</v>
      </c>
      <c r="B22" s="37" t="str">
        <f>'[1]Grad Master List'!B20</f>
        <v>Soule Family Fellowship</v>
      </c>
      <c r="C22" s="38">
        <f>'[1]Grad Master List'!H20</f>
        <v>2234</v>
      </c>
      <c r="D22" s="39">
        <f>'[1]Grad Master List'!I20</f>
        <v>1</v>
      </c>
      <c r="E22" s="38">
        <f>'[1]Grad Master List'!J20</f>
        <v>2234</v>
      </c>
      <c r="F22" s="37" t="str">
        <f>'[1]Grad Master List'!K20</f>
        <v>MES</v>
      </c>
      <c r="G22" s="37" t="s">
        <v>18</v>
      </c>
      <c r="H22" s="5" t="str">
        <f>'[1]Grad Master List'!M20</f>
        <v>Awarded to a student doing work in the area of environmental studies and/or public health.  The applicant must demonstrate financial need.</v>
      </c>
      <c r="I22" s="114" t="s">
        <v>19</v>
      </c>
      <c r="J22" s="115"/>
      <c r="K22" s="116"/>
    </row>
    <row r="23" spans="1:13" ht="15.75" x14ac:dyDescent="0.25">
      <c r="A23" s="3"/>
      <c r="C23" s="6">
        <f>'[1]Grad Master List'!H22</f>
        <v>119307</v>
      </c>
      <c r="D23" s="12">
        <f>'[1]Grad Master List'!I22</f>
        <v>47</v>
      </c>
      <c r="E23" s="6">
        <f>'[1]Grad Master List'!J22</f>
        <v>2538.4468085106382</v>
      </c>
    </row>
    <row r="24" spans="1:13" ht="15" customHeight="1" x14ac:dyDescent="0.25">
      <c r="A24" s="3"/>
      <c r="C24" s="4"/>
      <c r="D24" s="11"/>
      <c r="E24" s="4"/>
    </row>
    <row r="25" spans="1:13" x14ac:dyDescent="0.25">
      <c r="A25" s="3"/>
      <c r="C25" s="4"/>
      <c r="D25" s="11"/>
      <c r="E25" s="4"/>
    </row>
    <row r="26" spans="1:13" ht="15" customHeight="1" x14ac:dyDescent="0.25">
      <c r="A26" s="3"/>
      <c r="B26" s="89" t="s">
        <v>43</v>
      </c>
      <c r="C26" s="90"/>
      <c r="D26" s="90"/>
      <c r="E26" s="90"/>
      <c r="F26" s="86"/>
      <c r="G26" s="87"/>
    </row>
    <row r="27" spans="1:13" x14ac:dyDescent="0.25">
      <c r="A27" s="3"/>
      <c r="C27" s="4"/>
      <c r="D27" s="88"/>
      <c r="E27" s="4"/>
    </row>
    <row r="28" spans="1:13" x14ac:dyDescent="0.25">
      <c r="A28" s="3"/>
      <c r="C28" s="4"/>
      <c r="D28" s="88"/>
      <c r="E28" s="4"/>
    </row>
    <row r="29" spans="1:13" x14ac:dyDescent="0.25">
      <c r="A29" s="3"/>
      <c r="B29" s="145"/>
      <c r="C29" s="146"/>
      <c r="D29" s="147"/>
      <c r="E29" s="146"/>
      <c r="F29" s="145"/>
      <c r="G29" s="145"/>
      <c r="H29" s="145"/>
    </row>
    <row r="30" spans="1:13" ht="15.75" x14ac:dyDescent="0.25">
      <c r="A30" s="143"/>
      <c r="B30" s="151"/>
      <c r="C30" s="152" t="s">
        <v>50</v>
      </c>
      <c r="D30" s="153"/>
      <c r="E30" s="153"/>
      <c r="F30" s="153"/>
      <c r="G30" s="154"/>
      <c r="H30" s="155"/>
      <c r="I30" s="144"/>
    </row>
    <row r="31" spans="1:13" ht="20.25" x14ac:dyDescent="0.55000000000000004">
      <c r="A31" s="200"/>
      <c r="B31" s="156"/>
      <c r="C31" s="157" t="s">
        <v>9</v>
      </c>
      <c r="D31" s="158" t="s">
        <v>54</v>
      </c>
      <c r="E31" s="159"/>
      <c r="F31" s="160" t="s">
        <v>40</v>
      </c>
      <c r="G31" s="161" t="s">
        <v>53</v>
      </c>
      <c r="H31" s="162" t="s">
        <v>49</v>
      </c>
      <c r="I31" s="205"/>
    </row>
    <row r="32" spans="1:13" ht="33" customHeight="1" x14ac:dyDescent="0.25">
      <c r="A32" s="186"/>
      <c r="B32" s="169" t="s">
        <v>57</v>
      </c>
      <c r="C32" s="170">
        <v>3000</v>
      </c>
      <c r="D32" s="171" t="s">
        <v>55</v>
      </c>
      <c r="E32" s="171"/>
      <c r="F32" s="172">
        <v>7014</v>
      </c>
      <c r="G32" s="163"/>
      <c r="H32" s="208">
        <f>C39</f>
        <v>10560</v>
      </c>
      <c r="I32" s="188"/>
      <c r="J32" s="144"/>
    </row>
    <row r="33" spans="1:10" ht="18" x14ac:dyDescent="0.4">
      <c r="A33" s="186"/>
      <c r="B33" s="201"/>
      <c r="C33" s="173">
        <v>2403</v>
      </c>
      <c r="D33" s="174" t="s">
        <v>51</v>
      </c>
      <c r="E33" s="174"/>
      <c r="F33" s="173">
        <v>4806</v>
      </c>
      <c r="G33" s="196">
        <f>C33+F33</f>
        <v>7209</v>
      </c>
      <c r="H33" s="209">
        <f>F39</f>
        <v>21345</v>
      </c>
      <c r="I33" s="188"/>
      <c r="J33" s="144"/>
    </row>
    <row r="34" spans="1:10" ht="15.75" x14ac:dyDescent="0.25">
      <c r="A34" s="186"/>
      <c r="B34" s="202"/>
      <c r="C34" s="179">
        <v>2383</v>
      </c>
      <c r="D34" s="176" t="s">
        <v>52</v>
      </c>
      <c r="E34" s="176"/>
      <c r="F34" s="175">
        <v>4766</v>
      </c>
      <c r="G34" s="197">
        <f>C34+F34</f>
        <v>7149</v>
      </c>
      <c r="H34" s="204">
        <f>SUM(H32:H33)</f>
        <v>31905</v>
      </c>
      <c r="I34" s="188"/>
      <c r="J34" s="144"/>
    </row>
    <row r="35" spans="1:10" ht="35.25" customHeight="1" x14ac:dyDescent="0.25">
      <c r="A35" s="186"/>
      <c r="B35" s="180" t="s">
        <v>58</v>
      </c>
      <c r="C35" s="181">
        <v>2774</v>
      </c>
      <c r="D35" s="177" t="s">
        <v>56</v>
      </c>
      <c r="E35" s="177"/>
      <c r="F35" s="178">
        <v>1444</v>
      </c>
      <c r="G35" s="164"/>
      <c r="H35" s="199"/>
      <c r="I35" s="188"/>
      <c r="J35" s="144"/>
    </row>
    <row r="36" spans="1:10" ht="31.5" customHeight="1" x14ac:dyDescent="0.25">
      <c r="A36" s="186"/>
      <c r="B36" s="167"/>
      <c r="C36" s="188"/>
      <c r="D36" s="182" t="s">
        <v>59</v>
      </c>
      <c r="E36" s="182"/>
      <c r="F36" s="183">
        <v>400</v>
      </c>
      <c r="G36" s="164"/>
      <c r="H36" s="199"/>
      <c r="I36" s="188"/>
      <c r="J36" s="144"/>
    </row>
    <row r="37" spans="1:10" ht="15.75" x14ac:dyDescent="0.25">
      <c r="A37" s="188"/>
      <c r="B37" s="207"/>
      <c r="C37" s="184">
        <v>5830</v>
      </c>
      <c r="D37" s="185" t="s">
        <v>60</v>
      </c>
      <c r="E37" s="185"/>
      <c r="F37" s="184">
        <v>2915</v>
      </c>
      <c r="G37" s="198">
        <v>8750</v>
      </c>
      <c r="H37" s="199"/>
      <c r="I37" s="188"/>
      <c r="J37" s="144"/>
    </row>
    <row r="38" spans="1:10" ht="18" x14ac:dyDescent="0.4">
      <c r="A38" s="188"/>
      <c r="B38" s="203"/>
      <c r="C38" s="165"/>
      <c r="D38" s="168"/>
      <c r="E38" s="164"/>
      <c r="F38" s="166"/>
      <c r="G38" s="164"/>
      <c r="H38" s="165"/>
      <c r="I38" s="188"/>
      <c r="J38" s="144"/>
    </row>
    <row r="39" spans="1:10" ht="15.75" x14ac:dyDescent="0.25">
      <c r="A39" s="188"/>
      <c r="B39" s="192"/>
      <c r="C39" s="193">
        <f>SUM(C32:C35)</f>
        <v>10560</v>
      </c>
      <c r="D39" s="194"/>
      <c r="E39" s="192"/>
      <c r="F39" s="193">
        <f>SUM(F32:F38)</f>
        <v>21345</v>
      </c>
      <c r="G39" s="192"/>
      <c r="H39" s="188"/>
      <c r="I39" s="206"/>
    </row>
    <row r="40" spans="1:10" ht="15.75" x14ac:dyDescent="0.25">
      <c r="A40" s="187"/>
      <c r="B40" s="189"/>
      <c r="C40" s="190"/>
      <c r="D40" s="191"/>
      <c r="E40" s="190"/>
      <c r="F40" s="190"/>
      <c r="G40" s="190"/>
      <c r="H40" s="195"/>
      <c r="I40" s="144"/>
    </row>
    <row r="41" spans="1:10" ht="15.75" x14ac:dyDescent="0.25">
      <c r="B41" s="148"/>
      <c r="C41" s="149"/>
      <c r="D41" s="150"/>
      <c r="E41" s="149"/>
      <c r="F41" s="149"/>
      <c r="G41" s="149"/>
      <c r="H41" s="149"/>
    </row>
    <row r="42" spans="1:10" ht="15.75" x14ac:dyDescent="0.25">
      <c r="B42" s="17"/>
    </row>
    <row r="43" spans="1:10" ht="15.75" x14ac:dyDescent="0.25">
      <c r="B43" s="17"/>
    </row>
    <row r="44" spans="1:10" ht="15.75" x14ac:dyDescent="0.25">
      <c r="B44" s="17"/>
    </row>
    <row r="45" spans="1:10" ht="15.75" x14ac:dyDescent="0.25">
      <c r="B45" s="17"/>
    </row>
    <row r="46" spans="1:10" ht="15.75" x14ac:dyDescent="0.25">
      <c r="B46" s="17"/>
    </row>
  </sheetData>
  <mergeCells count="20">
    <mergeCell ref="D35:E35"/>
    <mergeCell ref="D36:E36"/>
    <mergeCell ref="D37:E37"/>
    <mergeCell ref="C30:G30"/>
    <mergeCell ref="D32:E32"/>
    <mergeCell ref="D33:E33"/>
    <mergeCell ref="D34:E34"/>
    <mergeCell ref="D31:E31"/>
    <mergeCell ref="I22:K22"/>
    <mergeCell ref="K12:M12"/>
    <mergeCell ref="I16:M16"/>
    <mergeCell ref="A1:H1"/>
    <mergeCell ref="I2:P2"/>
    <mergeCell ref="I10:P10"/>
    <mergeCell ref="I9:P9"/>
    <mergeCell ref="I13:J13"/>
    <mergeCell ref="I14:K14"/>
    <mergeCell ref="L14:M14"/>
    <mergeCell ref="I18:L18"/>
    <mergeCell ref="I20:L20"/>
  </mergeCells>
  <printOptions horizontalCentered="1"/>
  <pageMargins left="0" right="0" top="0.75" bottom="0.75" header="0.3" footer="0.3"/>
  <pageSetup paperSize="5" scale="65" orientation="landscape" r:id="rId1"/>
  <headerFoot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P18" sqref="P18"/>
    </sheetView>
  </sheetViews>
  <sheetFormatPr defaultRowHeight="15" x14ac:dyDescent="0.25"/>
  <cols>
    <col min="1" max="1" width="46" style="52" customWidth="1"/>
    <col min="2" max="2" width="14.42578125" style="52" bestFit="1" customWidth="1"/>
    <col min="3" max="3" width="10.28515625" style="68" bestFit="1" customWidth="1"/>
    <col min="4" max="4" width="13.42578125" style="52" customWidth="1"/>
    <col min="5" max="5" width="14.7109375" style="52" customWidth="1"/>
    <col min="6" max="6" width="10.7109375" style="52" customWidth="1"/>
    <col min="7" max="7" width="10.85546875" style="52" customWidth="1"/>
    <col min="8" max="8" width="11.42578125" style="52" customWidth="1"/>
    <col min="9" max="9" width="11.5703125" style="52" customWidth="1"/>
    <col min="10" max="10" width="13.7109375" style="52" customWidth="1"/>
    <col min="11" max="11" width="0.140625" style="52" customWidth="1"/>
    <col min="12" max="12" width="9.140625" style="52" hidden="1" customWidth="1"/>
    <col min="13" max="13" width="11.5703125" style="72" hidden="1" customWidth="1"/>
    <col min="14" max="19" width="9.140625" style="77"/>
    <col min="20" max="16384" width="9.140625" style="52"/>
  </cols>
  <sheetData>
    <row r="1" spans="1:19" ht="15" customHeight="1" x14ac:dyDescent="0.25">
      <c r="A1" s="136"/>
      <c r="B1" s="136"/>
      <c r="C1" s="136"/>
      <c r="D1" s="136"/>
      <c r="E1" s="136"/>
    </row>
    <row r="2" spans="1:19" ht="27.2" customHeight="1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137" t="s">
        <v>7</v>
      </c>
      <c r="G2" s="138"/>
      <c r="H2" s="138"/>
      <c r="I2" s="138"/>
      <c r="J2" s="138"/>
      <c r="K2" s="138"/>
      <c r="L2" s="138"/>
      <c r="M2" s="139"/>
    </row>
    <row r="3" spans="1:19" x14ac:dyDescent="0.25">
      <c r="A3" s="52" t="str">
        <f>'[1]Grad Master List'!B5</f>
        <v>Teacher Education Diversity</v>
      </c>
      <c r="B3" s="4">
        <f>'[1]Grad Master List'!H5</f>
        <v>500</v>
      </c>
      <c r="C3" s="53">
        <f>'[1]Grad Master List'!I5</f>
        <v>1</v>
      </c>
      <c r="D3" s="4">
        <f>'[1]Grad Master List'!J5</f>
        <v>500</v>
      </c>
      <c r="E3" s="52" t="str">
        <f>'[1]Grad Master List'!K5</f>
        <v>MIT</v>
      </c>
    </row>
    <row r="4" spans="1:19" x14ac:dyDescent="0.25">
      <c r="A4" s="52" t="str">
        <f>'[1]Grad Master List'!B6</f>
        <v>Emory Pyle</v>
      </c>
      <c r="B4" s="4">
        <f>'[1]Grad Master List'!H6</f>
        <v>500</v>
      </c>
      <c r="C4" s="53">
        <f>'[1]Grad Master List'!I6</f>
        <v>1</v>
      </c>
      <c r="D4" s="4">
        <f>'[1]Grad Master List'!J6</f>
        <v>500</v>
      </c>
      <c r="E4" s="52" t="str">
        <f>'[1]Grad Master List'!K6</f>
        <v>MES</v>
      </c>
    </row>
    <row r="5" spans="1:19" x14ac:dyDescent="0.25">
      <c r="A5" s="52" t="str">
        <f>'[1]Grad Master List'!B7</f>
        <v>Brooks MES Fellowship</v>
      </c>
      <c r="B5" s="4">
        <f>'[1]Grad Master List'!H7</f>
        <v>1000</v>
      </c>
      <c r="C5" s="53">
        <f>'[1]Grad Master List'!I7</f>
        <v>1</v>
      </c>
      <c r="D5" s="4">
        <f>'[1]Grad Master List'!J7</f>
        <v>1000</v>
      </c>
      <c r="E5" s="52" t="str">
        <f>'[1]Grad Master List'!K7</f>
        <v>MES</v>
      </c>
    </row>
    <row r="6" spans="1:19" x14ac:dyDescent="0.25">
      <c r="A6" s="54" t="str">
        <f>'[1]Grad Master List'!B8</f>
        <v xml:space="preserve">Sue Crystal Tribal MPA Student Support </v>
      </c>
      <c r="B6" s="55">
        <f>'[1]Grad Master List'!H8</f>
        <v>3000</v>
      </c>
      <c r="C6" s="56">
        <f>'[1]Grad Master List'!I8</f>
        <v>1</v>
      </c>
      <c r="D6" s="57">
        <f>'[1]Grad Master List'!J8</f>
        <v>3000</v>
      </c>
      <c r="E6" s="54" t="str">
        <f>'[1]Grad Master List'!K8</f>
        <v>MPA</v>
      </c>
      <c r="F6" s="58" t="s">
        <v>34</v>
      </c>
      <c r="G6" s="59"/>
      <c r="H6" s="59"/>
      <c r="I6" s="59"/>
      <c r="K6" s="59"/>
      <c r="L6" s="59"/>
      <c r="M6" s="73"/>
    </row>
    <row r="7" spans="1:19" s="60" customFormat="1" x14ac:dyDescent="0.25">
      <c r="A7" s="54" t="s">
        <v>30</v>
      </c>
      <c r="B7" s="55"/>
      <c r="C7" s="56"/>
      <c r="D7" s="57"/>
      <c r="E7" s="54"/>
      <c r="F7" s="131" t="s">
        <v>33</v>
      </c>
      <c r="G7" s="132"/>
      <c r="H7" s="132"/>
      <c r="I7" s="133"/>
      <c r="M7" s="74"/>
      <c r="N7" s="78"/>
      <c r="O7" s="78"/>
      <c r="P7" s="78"/>
      <c r="Q7" s="78"/>
      <c r="R7" s="78"/>
      <c r="S7" s="78"/>
    </row>
    <row r="8" spans="1:19" x14ac:dyDescent="0.25">
      <c r="A8" s="52" t="str">
        <f>'[1]Grad Master List'!B9</f>
        <v>MES Directors' Fellowship in Sustainability</v>
      </c>
      <c r="B8" s="4">
        <f>'[1]Grad Master List'!H9</f>
        <v>1711</v>
      </c>
      <c r="C8" s="53">
        <f>'[1]Grad Master List'!I9</f>
        <v>1</v>
      </c>
      <c r="D8" s="4">
        <f>'[1]Grad Master List'!J9</f>
        <v>1711</v>
      </c>
      <c r="E8" s="52" t="str">
        <f>'[1]Grad Master List'!K9</f>
        <v>MES</v>
      </c>
    </row>
    <row r="9" spans="1:19" ht="63.75" customHeight="1" x14ac:dyDescent="0.25">
      <c r="A9" s="20" t="str">
        <f>'[1]Grad Master List'!B10</f>
        <v>Sara Bilezikian Sustainability Fellowship</v>
      </c>
      <c r="B9" s="21">
        <f>'[1]Grad Master List'!H10</f>
        <v>7014</v>
      </c>
      <c r="C9" s="22">
        <f>'[1]Grad Master List'!I10</f>
        <v>1</v>
      </c>
      <c r="D9" s="21">
        <f>'[1]Grad Master List'!J10</f>
        <v>7014</v>
      </c>
      <c r="E9" s="20" t="str">
        <f>'[1]Grad Master List'!K10</f>
        <v>MPA</v>
      </c>
      <c r="F9" s="127" t="s">
        <v>27</v>
      </c>
      <c r="G9" s="128"/>
      <c r="H9" s="128"/>
      <c r="I9" s="128"/>
      <c r="J9" s="128"/>
      <c r="K9" s="128"/>
      <c r="L9" s="128"/>
      <c r="M9" s="134"/>
    </row>
    <row r="10" spans="1:19" ht="15.75" customHeight="1" x14ac:dyDescent="0.25">
      <c r="A10" s="52" t="str">
        <f>'[1]Grad Master List'!B11</f>
        <v>Hearst Foundation Scholarship</v>
      </c>
      <c r="B10" s="4">
        <f>'[1]Grad Master List'!H11</f>
        <v>17776</v>
      </c>
      <c r="C10" s="53">
        <f>'[1]Grad Master List'!I11</f>
        <v>6</v>
      </c>
      <c r="D10" s="4">
        <f>'[1]Grad Master List'!J11</f>
        <v>2962.6666666666665</v>
      </c>
      <c r="E10" s="52" t="s">
        <v>17</v>
      </c>
      <c r="F10" s="127" t="s">
        <v>28</v>
      </c>
      <c r="G10" s="128"/>
      <c r="H10" s="128"/>
      <c r="I10" s="128"/>
      <c r="J10" s="128"/>
      <c r="K10" s="42"/>
      <c r="L10" s="42"/>
      <c r="M10" s="42"/>
    </row>
    <row r="11" spans="1:19" x14ac:dyDescent="0.25">
      <c r="A11" s="52" t="str">
        <f>'[1]Grad Master List'!B12</f>
        <v>Sara Ann Bilezikian Fellowship</v>
      </c>
      <c r="B11" s="4">
        <f>'[1]Grad Master List'!H12</f>
        <v>17325</v>
      </c>
      <c r="C11" s="53">
        <f>'[1]Grad Master List'!I12</f>
        <v>2</v>
      </c>
      <c r="D11" s="4">
        <f>'[1]Grad Master List'!J12</f>
        <v>8662.5</v>
      </c>
      <c r="E11" s="52" t="str">
        <f>'[1]Grad Master List'!K12</f>
        <v>MES</v>
      </c>
    </row>
    <row r="12" spans="1:19" ht="62.25" customHeight="1" x14ac:dyDescent="0.25">
      <c r="A12" s="20" t="str">
        <f>'[1]Grad Master List'!B13</f>
        <v>Evergreen Sustainability Fellowship</v>
      </c>
      <c r="B12" s="21">
        <f>'[1]Grad Master List'!H13</f>
        <v>21636</v>
      </c>
      <c r="C12" s="22">
        <f>'[1]Grad Master List'!I13</f>
        <v>8</v>
      </c>
      <c r="D12" s="21">
        <f>'[1]Grad Master List'!J13</f>
        <v>2704.5</v>
      </c>
      <c r="E12" s="46" t="s">
        <v>12</v>
      </c>
      <c r="F12" s="61" t="s">
        <v>8</v>
      </c>
      <c r="G12" s="62"/>
      <c r="H12" s="140" t="s">
        <v>10</v>
      </c>
      <c r="I12" s="141"/>
      <c r="J12" s="142"/>
      <c r="K12" s="63"/>
      <c r="L12" s="63"/>
      <c r="M12" s="75"/>
    </row>
    <row r="13" spans="1:19" x14ac:dyDescent="0.25">
      <c r="A13" s="29" t="s">
        <v>26</v>
      </c>
      <c r="C13" s="52"/>
      <c r="F13" s="106" t="s">
        <v>14</v>
      </c>
      <c r="G13" s="107"/>
      <c r="H13" s="40">
        <v>4806</v>
      </c>
      <c r="I13" s="41" t="s">
        <v>9</v>
      </c>
      <c r="J13" s="47">
        <v>2403</v>
      </c>
      <c r="K13" s="19"/>
      <c r="L13" s="19"/>
      <c r="M13" s="76"/>
    </row>
    <row r="14" spans="1:19" ht="15" customHeight="1" x14ac:dyDescent="0.25">
      <c r="A14" s="24" t="str">
        <f>'[1]Grad Master List'!B14</f>
        <v>Graduate Fellowship Trust</v>
      </c>
      <c r="B14" s="25">
        <f>'[1]Grad Master List'!H14</f>
        <v>14298</v>
      </c>
      <c r="C14" s="26">
        <f>'[1]Grad Master List'!I14</f>
        <v>12</v>
      </c>
      <c r="D14" s="25">
        <f>'[1]Grad Master List'!J14</f>
        <v>1191.5</v>
      </c>
      <c r="E14" s="24" t="s">
        <v>13</v>
      </c>
      <c r="F14" s="129" t="s">
        <v>21</v>
      </c>
      <c r="G14" s="130"/>
      <c r="H14" s="135"/>
      <c r="I14" s="129" t="s">
        <v>25</v>
      </c>
      <c r="J14" s="130"/>
      <c r="K14" s="51"/>
      <c r="L14" s="51"/>
      <c r="M14" s="51"/>
    </row>
    <row r="15" spans="1:19" ht="15" customHeight="1" x14ac:dyDescent="0.25">
      <c r="A15" s="43"/>
      <c r="B15" s="44"/>
      <c r="C15" s="45"/>
      <c r="D15" s="44"/>
      <c r="E15" s="43"/>
      <c r="F15" s="48" t="s">
        <v>20</v>
      </c>
      <c r="G15" s="50">
        <v>4766</v>
      </c>
      <c r="I15" s="48" t="s">
        <v>9</v>
      </c>
      <c r="J15" s="49">
        <v>2383</v>
      </c>
    </row>
    <row r="16" spans="1:19" ht="15.75" customHeight="1" x14ac:dyDescent="0.25">
      <c r="A16" s="24" t="str">
        <f>'[1]Grad Master List'!B15</f>
        <v>Judge Carol Fuller Graduate Fellowship</v>
      </c>
      <c r="B16" s="25">
        <f>'[1]Grad Master List'!H15</f>
        <v>2889</v>
      </c>
      <c r="C16" s="26">
        <f>'[1]Grad Master List'!I15</f>
        <v>1</v>
      </c>
      <c r="D16" s="25">
        <f>'[1]Grad Master List'!J15</f>
        <v>2889</v>
      </c>
      <c r="E16" s="27" t="s">
        <v>11</v>
      </c>
      <c r="F16" s="127" t="s">
        <v>29</v>
      </c>
      <c r="G16" s="128"/>
      <c r="H16" s="128"/>
      <c r="I16" s="128"/>
      <c r="J16" s="134"/>
    </row>
    <row r="17" spans="1:19" ht="15.75" customHeight="1" x14ac:dyDescent="0.25">
      <c r="A17" s="20" t="str">
        <f>'[1]Grad Master List'!B16</f>
        <v>MPA Tribal Program Endowment</v>
      </c>
      <c r="B17" s="21">
        <f>'[1]Grad Master List'!H16</f>
        <v>2774</v>
      </c>
      <c r="C17" s="22">
        <f>'[1]Grad Master List'!I16</f>
        <v>1</v>
      </c>
      <c r="D17" s="21">
        <f>'[1]Grad Master List'!J16</f>
        <v>2774</v>
      </c>
      <c r="E17" s="20" t="str">
        <f>'[1]Grad Master List'!K16</f>
        <v>MPA</v>
      </c>
      <c r="F17" s="127" t="s">
        <v>22</v>
      </c>
      <c r="G17" s="128"/>
      <c r="H17" s="128"/>
      <c r="I17" s="70"/>
      <c r="J17" s="69"/>
      <c r="K17" s="69"/>
      <c r="L17" s="69"/>
      <c r="M17" s="69"/>
      <c r="N17" s="79"/>
      <c r="O17" s="79"/>
      <c r="P17" s="79"/>
    </row>
    <row r="18" spans="1:19" s="60" customFormat="1" ht="15.75" customHeight="1" x14ac:dyDescent="0.25">
      <c r="A18" s="71" t="s">
        <v>32</v>
      </c>
      <c r="B18" s="21"/>
      <c r="C18" s="22"/>
      <c r="D18" s="21"/>
      <c r="E18" s="20"/>
      <c r="F18" s="127" t="s">
        <v>31</v>
      </c>
      <c r="G18" s="128"/>
      <c r="H18" s="128"/>
      <c r="I18" s="128"/>
      <c r="J18" s="52"/>
      <c r="K18" s="69"/>
      <c r="L18" s="69"/>
      <c r="M18" s="69"/>
      <c r="N18" s="79"/>
      <c r="O18" s="79"/>
      <c r="P18" s="79"/>
      <c r="Q18" s="78"/>
      <c r="R18" s="78"/>
      <c r="S18" s="78"/>
    </row>
    <row r="19" spans="1:19" ht="15.75" customHeight="1" x14ac:dyDescent="0.25">
      <c r="A19" s="20" t="str">
        <f>'[1]Grad Master List'!B17</f>
        <v>Walker MPA Scholarship</v>
      </c>
      <c r="B19" s="20">
        <f>'[1]Grad Master List'!H17</f>
        <v>400</v>
      </c>
      <c r="C19" s="36">
        <f>'[1]Grad Master List'!I17</f>
        <v>1</v>
      </c>
      <c r="D19" s="20">
        <f>'[1]Grad Master List'!J17</f>
        <v>400</v>
      </c>
      <c r="E19" s="20" t="str">
        <f>'[1]Grad Master List'!K17</f>
        <v>MPA</v>
      </c>
      <c r="F19" s="127" t="s">
        <v>23</v>
      </c>
      <c r="G19" s="128"/>
      <c r="H19" s="128"/>
      <c r="I19" s="134"/>
    </row>
    <row r="20" spans="1:19" x14ac:dyDescent="0.25">
      <c r="A20" s="52" t="str">
        <f>'[1]Grad Master List'!B18</f>
        <v>Alumni &amp; Friends Fellowships</v>
      </c>
      <c r="B20" s="4">
        <f>'[1]Grad Master List'!H18</f>
        <v>0</v>
      </c>
      <c r="C20" s="53">
        <f>'[1]Grad Master List'!I18</f>
        <v>3</v>
      </c>
      <c r="D20" s="4">
        <f>'[1]Grad Master List'!J18</f>
        <v>0</v>
      </c>
      <c r="E20" s="52" t="str">
        <f>'[1]Grad Master List'!K18</f>
        <v>MES/MPA/MIT</v>
      </c>
    </row>
    <row r="21" spans="1:19" ht="19.5" customHeight="1" x14ac:dyDescent="0.25">
      <c r="A21" s="20" t="str">
        <f>'[1]Grad Master List'!B19</f>
        <v>Foundation Graduate Fellowships</v>
      </c>
      <c r="B21" s="20">
        <f>'[1]Grad Master List'!H19</f>
        <v>26250</v>
      </c>
      <c r="C21" s="36">
        <f>'[1]Grad Master List'!I19</f>
        <v>6</v>
      </c>
      <c r="D21" s="20">
        <f>'[1]Grad Master List'!J19</f>
        <v>4375</v>
      </c>
      <c r="E21" s="20" t="str">
        <f>'[1]Grad Master List'!K19</f>
        <v>MES/MPA/MIT</v>
      </c>
      <c r="F21" s="127" t="s">
        <v>24</v>
      </c>
      <c r="G21" s="128"/>
      <c r="H21" s="128"/>
      <c r="I21" s="134"/>
    </row>
    <row r="22" spans="1:19" x14ac:dyDescent="0.25">
      <c r="A22" s="64" t="str">
        <f>'[1]Grad Master List'!B20</f>
        <v>Soule Family Fellowship</v>
      </c>
      <c r="B22" s="38">
        <f>'[1]Grad Master List'!H20</f>
        <v>2234</v>
      </c>
      <c r="C22" s="65">
        <f>'[1]Grad Master List'!I20</f>
        <v>1</v>
      </c>
      <c r="D22" s="38">
        <f>'[1]Grad Master List'!J20</f>
        <v>2234</v>
      </c>
      <c r="E22" s="64" t="str">
        <f>'[1]Grad Master List'!K20</f>
        <v>MES</v>
      </c>
      <c r="F22" s="114" t="s">
        <v>19</v>
      </c>
      <c r="G22" s="115"/>
      <c r="H22" s="116"/>
    </row>
    <row r="23" spans="1:19" x14ac:dyDescent="0.25">
      <c r="B23" s="66">
        <f>'[1]Grad Master List'!H22</f>
        <v>119307</v>
      </c>
      <c r="C23" s="67">
        <f>'[1]Grad Master List'!I22</f>
        <v>47</v>
      </c>
      <c r="D23" s="66">
        <f>'[1]Grad Master List'!J22</f>
        <v>2538.4468085106382</v>
      </c>
    </row>
    <row r="24" spans="1:19" x14ac:dyDescent="0.25">
      <c r="B24" s="4"/>
      <c r="C24" s="53"/>
      <c r="D24" s="4"/>
    </row>
    <row r="26" spans="1:19" s="80" customFormat="1" x14ac:dyDescent="0.25">
      <c r="A26" s="124" t="str">
        <f>'[1]Grad Master List'!B25</f>
        <v>* new scholarship, only donor restriction is for it to be used as MPA student scholarships</v>
      </c>
      <c r="B26" s="125"/>
      <c r="C26" s="125"/>
      <c r="D26" s="125"/>
      <c r="E26" s="126"/>
      <c r="M26" s="81"/>
      <c r="N26" s="77"/>
      <c r="O26" s="77"/>
      <c r="P26" s="77"/>
      <c r="Q26" s="77"/>
      <c r="R26" s="77"/>
      <c r="S26" s="77"/>
    </row>
    <row r="27" spans="1:19" s="77" customFormat="1" x14ac:dyDescent="0.25">
      <c r="B27" s="82"/>
      <c r="C27" s="83"/>
      <c r="D27" s="82"/>
    </row>
    <row r="28" spans="1:19" s="77" customFormat="1" x14ac:dyDescent="0.25">
      <c r="B28" s="82"/>
      <c r="C28" s="83"/>
      <c r="D28" s="82"/>
    </row>
    <row r="29" spans="1:19" s="77" customFormat="1" x14ac:dyDescent="0.25">
      <c r="B29" s="82"/>
      <c r="C29" s="83"/>
      <c r="D29" s="82"/>
    </row>
    <row r="30" spans="1:19" s="77" customFormat="1" x14ac:dyDescent="0.25">
      <c r="C30" s="83"/>
    </row>
    <row r="31" spans="1:19" s="77" customFormat="1" x14ac:dyDescent="0.25">
      <c r="C31" s="83"/>
    </row>
    <row r="32" spans="1:19" s="77" customFormat="1" x14ac:dyDescent="0.25">
      <c r="C32" s="83"/>
    </row>
    <row r="33" spans="3:3" s="77" customFormat="1" x14ac:dyDescent="0.25">
      <c r="C33" s="83"/>
    </row>
    <row r="34" spans="3:3" s="77" customFormat="1" x14ac:dyDescent="0.25">
      <c r="C34" s="83"/>
    </row>
    <row r="35" spans="3:3" s="77" customFormat="1" x14ac:dyDescent="0.25">
      <c r="C35" s="84"/>
    </row>
    <row r="36" spans="3:3" s="77" customFormat="1" x14ac:dyDescent="0.25">
      <c r="C36" s="84"/>
    </row>
    <row r="37" spans="3:3" s="77" customFormat="1" x14ac:dyDescent="0.25">
      <c r="C37" s="84"/>
    </row>
  </sheetData>
  <mergeCells count="16">
    <mergeCell ref="A1:E1"/>
    <mergeCell ref="F2:M2"/>
    <mergeCell ref="F9:M9"/>
    <mergeCell ref="H12:J12"/>
    <mergeCell ref="A26:E26"/>
    <mergeCell ref="F10:J10"/>
    <mergeCell ref="I14:J14"/>
    <mergeCell ref="F18:I18"/>
    <mergeCell ref="F7:I7"/>
    <mergeCell ref="F13:G13"/>
    <mergeCell ref="F16:J16"/>
    <mergeCell ref="F17:H17"/>
    <mergeCell ref="F22:H22"/>
    <mergeCell ref="F14:H14"/>
    <mergeCell ref="F19:I19"/>
    <mergeCell ref="F21:I21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PN Notes</vt:lpstr>
      <vt:lpstr>WrkSht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Bianbaciren, Bentse</dc:creator>
  <cp:lastModifiedBy>Nihoa, Puanani (staff)</cp:lastModifiedBy>
  <cp:lastPrinted>2017-12-28T21:59:04Z</cp:lastPrinted>
  <dcterms:created xsi:type="dcterms:W3CDTF">2017-11-09T17:56:16Z</dcterms:created>
  <dcterms:modified xsi:type="dcterms:W3CDTF">2017-12-28T21:59:57Z</dcterms:modified>
</cp:coreProperties>
</file>