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MPA\Financial Aid\2017-18 FA\Originals\"/>
    </mc:Choice>
  </mc:AlternateContent>
  <bookViews>
    <workbookView xWindow="225" yWindow="405" windowWidth="14040" windowHeight="11190"/>
  </bookViews>
  <sheets>
    <sheet name="All" sheetId="1" r:id="rId1"/>
  </sheets>
  <definedNames>
    <definedName name="_xlnm.Print_Titles" localSheetId="0">All!$1:$1</definedName>
  </definedNames>
  <calcPr calcId="152511"/>
</workbook>
</file>

<file path=xl/calcChain.xml><?xml version="1.0" encoding="utf-8"?>
<calcChain xmlns="http://schemas.openxmlformats.org/spreadsheetml/2006/main">
  <c r="K31" i="1" l="1"/>
  <c r="K41" i="1"/>
  <c r="K40" i="1"/>
  <c r="J35" i="1"/>
  <c r="I35" i="1"/>
  <c r="H35" i="1"/>
  <c r="G35" i="1"/>
  <c r="F35" i="1"/>
  <c r="F24" i="1"/>
  <c r="K4" i="1"/>
  <c r="K3" i="1"/>
  <c r="K10" i="1" l="1"/>
  <c r="K2" i="1" l="1"/>
  <c r="K6" i="1"/>
  <c r="K9" i="1"/>
  <c r="K11" i="1"/>
  <c r="K12" i="1"/>
  <c r="K13" i="1"/>
  <c r="K14" i="1"/>
  <c r="K15" i="1"/>
  <c r="K18" i="1"/>
  <c r="K20" i="1"/>
  <c r="K21" i="1"/>
  <c r="K22" i="1"/>
  <c r="K23" i="1"/>
  <c r="G24" i="1"/>
  <c r="H24" i="1"/>
  <c r="I24" i="1"/>
  <c r="J24" i="1"/>
  <c r="K29" i="1"/>
  <c r="K30" i="1"/>
  <c r="K32" i="1"/>
  <c r="K33" i="1"/>
  <c r="K38" i="1"/>
  <c r="K39" i="1"/>
  <c r="K42" i="1"/>
  <c r="F43" i="1"/>
  <c r="G43" i="1"/>
  <c r="H43" i="1"/>
  <c r="I43" i="1"/>
  <c r="J43" i="1"/>
  <c r="F50" i="1"/>
  <c r="G50" i="1"/>
  <c r="I50" i="1"/>
  <c r="J50" i="1"/>
  <c r="J58" i="1" s="1"/>
  <c r="K50" i="1"/>
  <c r="K53" i="1"/>
  <c r="K54" i="1"/>
  <c r="K55" i="1"/>
  <c r="F56" i="1"/>
  <c r="F58" i="1" s="1"/>
  <c r="G56" i="1"/>
  <c r="G58" i="1" s="1"/>
  <c r="H56" i="1"/>
  <c r="H58" i="1" s="1"/>
  <c r="I56" i="1"/>
  <c r="I58" i="1" l="1"/>
  <c r="K43" i="1"/>
  <c r="K35" i="1"/>
  <c r="K24" i="1"/>
  <c r="K56" i="1"/>
  <c r="K58" i="1" l="1"/>
</calcChain>
</file>

<file path=xl/sharedStrings.xml><?xml version="1.0" encoding="utf-8"?>
<sst xmlns="http://schemas.openxmlformats.org/spreadsheetml/2006/main" count="197" uniqueCount="124">
  <si>
    <t>Type</t>
  </si>
  <si>
    <t>Name</t>
  </si>
  <si>
    <t>Source</t>
  </si>
  <si>
    <t>Org</t>
  </si>
  <si>
    <t>MES</t>
  </si>
  <si>
    <t>MPA</t>
  </si>
  <si>
    <t>MPA-T</t>
  </si>
  <si>
    <t>MIT</t>
  </si>
  <si>
    <t>M.Ed.</t>
  </si>
  <si>
    <t>Total</t>
  </si>
  <si>
    <t>Comments</t>
  </si>
  <si>
    <t>Foundation/College Acct.</t>
  </si>
  <si>
    <t>Teacher Education Diversity MiT</t>
  </si>
  <si>
    <t>Foundation One-Time Money (determined annually)</t>
  </si>
  <si>
    <t>Foundation</t>
  </si>
  <si>
    <t>Evergreen Sustainabilty Fellowship (Cargill)</t>
  </si>
  <si>
    <t>TBD</t>
  </si>
  <si>
    <t>Emory Pyle Scholarship</t>
  </si>
  <si>
    <t>Graduate Fellowship Trust</t>
  </si>
  <si>
    <t>College Endowment Distribution</t>
  </si>
  <si>
    <t>Judge Carol Fuller Graduate Fellowship</t>
  </si>
  <si>
    <t>Lloyd Colfax Fellowship</t>
  </si>
  <si>
    <t>Annual Fund</t>
  </si>
  <si>
    <t>na</t>
  </si>
  <si>
    <t>Sara Ann Belizikian Fellowship</t>
  </si>
  <si>
    <t xml:space="preserve">Foundation Endowment distribution </t>
  </si>
  <si>
    <t>MES Directors' Fellowship in Sustainabilty</t>
  </si>
  <si>
    <t>Soule Family Fellowship</t>
  </si>
  <si>
    <t xml:space="preserve">Hearst Foundation Scholarship </t>
  </si>
  <si>
    <t>96026/61007</t>
  </si>
  <si>
    <t>Alumni Assoc. Grad. Fellowships</t>
  </si>
  <si>
    <t>MPA Alumni Association</t>
  </si>
  <si>
    <t>Restricted (non-endowed)??</t>
  </si>
  <si>
    <t>MPA Scholarship (New FY14)</t>
  </si>
  <si>
    <t>FY 14 - This is the balance in a recently found account. Can all be spent in in FY14 or leveraged over 2 years. Once spent, account will be closed. FY 15 Account Closed.</t>
  </si>
  <si>
    <t>MPA-Tribal</t>
  </si>
  <si>
    <t>Unrestricted Reserve Fund</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</si>
  <si>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</si>
  <si>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</si>
  <si>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</si>
  <si>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</si>
  <si>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</si>
  <si>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</si>
  <si>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Waivers (Base)</t>
  </si>
  <si>
    <t>Waivers</t>
  </si>
  <si>
    <t>(at resident rate)</t>
  </si>
  <si>
    <t>Program Suspended</t>
  </si>
  <si>
    <t>Subtotal Resident Waivers (Base)</t>
  </si>
  <si>
    <t>Resident Grad Need Grants</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</si>
  <si>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</si>
  <si>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</si>
  <si>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</si>
  <si>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</si>
  <si>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</si>
  <si>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</si>
  <si>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</si>
  <si>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</si>
  <si>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</si>
  <si>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</si>
  <si>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</si>
  <si>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</si>
  <si>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</si>
  <si>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</si>
  <si>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61003/61011</t>
  </si>
  <si>
    <t>Brooks MES Fellowship</t>
  </si>
  <si>
    <t>John Walker MPA Scholarship</t>
  </si>
  <si>
    <t>TESC Foundation Grad. Fellowshipd</t>
  </si>
  <si>
    <t>College Endowment ($2,922), Foundation Endowment ($14,141)</t>
  </si>
  <si>
    <t>96035/9635/61013</t>
  </si>
  <si>
    <t>96085/9685</t>
  </si>
  <si>
    <t>College One-Time Funds</t>
  </si>
  <si>
    <t>Offered to a Native American Student in the MPA Tribal Governance Program. FY 13/14/15/16/17 - no funds.</t>
  </si>
  <si>
    <t>College Endowed</t>
  </si>
  <si>
    <t>Foundation ($12,028)/College ($5,733) Endowed</t>
  </si>
  <si>
    <t>Unallocated</t>
  </si>
  <si>
    <t>FY 11 will be last year (due to absence of new donations)? Amount for FY 12 still undetermined. FY 13 $500. FY 14 $500. FY 15 $500. FY 16 $500. FY 17 -$500. FY 18 - $500.</t>
  </si>
  <si>
    <t>Foundation Endowment distribution ($21,050) and Foundation 1X Funds ($0)</t>
  </si>
  <si>
    <t>New FY 12. Agreed on $4k per program (2-17-11). FY 13 - The AD's decided that there will be (4) $2500 awards. A separate award process will determine which applicants best fit the program criteria regardless of program. FY 14 -$10,000,  same process as FY 13. FY 15 -$10,408,  same process as FY 13 except (4) awards of $2,602 each. GW: Will give multiple awards up to $4000 (may be less than 4 or more than 4). FY16 - $26,899. FY17 $20,982. FY 18 $21,050</t>
  </si>
  <si>
    <t>New donations have been received - possible continuation for FY12. Needs status update for FY12. $500 awarded to MES in FY 11.  FY 13 -$500. FY 14 - $500. FY 15 - no funding. FY 16 - $500. FY17 - $500. FY 18 $500.</t>
  </si>
  <si>
    <t>Awarded to an MES and/or MPA Student. Agreed  $2,431 MES/MPA FY 12 (2-17-11). FY 13 - Agreed to split ($6,576 each).  FY 15 - Total $13,349. Assumed split 50:50. (GW: MES 6674 and MPA 6675). FY16 - Total $13,935. Asume 50:50 split. FY17 - Total $14,293. Asume 50:50 split. FY 18 - $14,214, assume 50:50 split</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</si>
  <si>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  FY 17 - Total available $2,872. Assumes same 50:50 split as FY15. FY 18 $2,857. Assume 50:50 split.</t>
  </si>
  <si>
    <t>Collapsed into TESC Foundation Graduate Awards?? Verify. Award to MIT. Megan to verify (2-17-11). FY 13 No funds available. FY 14 No funds available. FY 15, FY 16, FY17, FY 18 - No funds available</t>
  </si>
  <si>
    <t>New for FY17. Amount $1,000. FY 18 - $1,000</t>
  </si>
  <si>
    <t>Awarded to a female student in the MPA program. Preference given to a student of color and/or over 30.  FY11, 12, 13, 14, 15- $400, FY 16 - $400. FY 17 - $400 FY 18 - $400.</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</si>
  <si>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  FY 17 - $26,250. Assumes same slpit as FY 15/16. FY 18 - $$26,250 - split as in past.</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</si>
  <si>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 FY17 - $17,063. FY 18 - $16,986.</t>
  </si>
  <si>
    <t>Must demonstrate financial need. In  exchange for this financial support, Fellows will work for organizations and engage in meaningful applications of their academic work in the field of sustainability. FY16 - $1,416.  FY17 - $1,462. FY 18 - $1,724.</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</si>
  <si>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  FY 17 - $2,199 to MPA. FY 18 - $2,188 to MES.</t>
  </si>
  <si>
    <t>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FY17 - $12,028. FY 18 - $17,578.</t>
  </si>
  <si>
    <t xml:space="preserve"> FY 11&amp; 12 total $3000 splir equally. FY 13 - $3k total split equally. FY 14 - $3k total split equally. FY 15 - $3k total split equally. FY 16 - $3k total split equally. FY 17 - $3k total split equally. FY 18 - $3k total split equally.</t>
  </si>
  <si>
    <t>New for FY 12? 2-17-11 - Megan needs to establish amount and process for distribtution. FY 13 - $3,063 - allocated btwn MPA General &amp; Tribal. FY 14 - $3,419 - allocated btwn MPA General &amp; Tribal. FY 15 &amp; 16 &amp; 17 &amp; 18- No Funds. Fund Raising is needed.</t>
  </si>
  <si>
    <t>FY 13 - No funds. FY 14 - $2,381. FY 15 - 2,468. FY 16 - 2,638. FY17 - $2,699. FY 18 - $2,738.</t>
  </si>
  <si>
    <t>MPA Scholarship</t>
  </si>
  <si>
    <t xml:space="preserve">Foundation  </t>
  </si>
  <si>
    <t xml:space="preserve">New FY 18 - $3,143. Donor restriction is for scholarships. MPA can develop criteria. </t>
  </si>
  <si>
    <t>FY 18 - $3,000.</t>
  </si>
  <si>
    <t>Res - $ 53,186, NR - $12,495</t>
  </si>
  <si>
    <t>Res - $51,089, NR - $3,616. Includes $21,000 for Hyogo</t>
  </si>
  <si>
    <t>Assumes no NR</t>
  </si>
  <si>
    <t>Res. $33,540, NR $4,994</t>
  </si>
  <si>
    <t>FY 17 Allocation $210K (+7,000 from FY 16). Decision needed about allocation model and how to distrisbute unallocated funding. FY 18 - by formula.</t>
  </si>
  <si>
    <t xml:space="preserve">MPA </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</si>
  <si>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17, 18 not available</t>
  </si>
  <si>
    <t>Resident Grad Waivers ( by formula, by program, assumes no increase to tuition)</t>
  </si>
  <si>
    <t>Res - $26,534, NR  - $6,147</t>
  </si>
  <si>
    <t>Res - $25,314, NR - $1,779</t>
  </si>
  <si>
    <t>Subtotal Need Grants</t>
  </si>
  <si>
    <t>FY 17 Allocation $100K (-$100K from FY16). Will revisit 2/1/16 to detemine if additional funds available. Allocation in FY's 16, 15,14, 13, 12 were $200K. FY 18 - by formula.</t>
  </si>
  <si>
    <t>FY 12,13,14,15,16,17, 18 not available</t>
  </si>
  <si>
    <t xml:space="preserve">Total Grad 17-18 Financial Aid </t>
  </si>
  <si>
    <t xml:space="preserve">Subtotal 17-18 1X Waivers </t>
  </si>
  <si>
    <t>RES - $16,619, NR $2,457.</t>
  </si>
  <si>
    <t>MPA, MES</t>
  </si>
  <si>
    <t>MPA, MES, MIT</t>
  </si>
  <si>
    <t>Awarding Program in 17-18</t>
  </si>
  <si>
    <t xml:space="preserve">MIT; any remainder to MPA </t>
  </si>
  <si>
    <t>Separate award process; open to apps from all grad programs</t>
  </si>
  <si>
    <t>(MPA)</t>
  </si>
  <si>
    <t xml:space="preserve">NEW FY 14. For a student studying sustainability in any of the three grad program.  Total should be award to (one) most qualified student. AD's to decide. FY 14 - $1,536. FY 15 - $4,988 - Same process as FY 14. GW: We decided to have MES/MPA alternate. FY14 was MPA, FY15 MES. FY 16 - $5,508 to MPA. FY 17 - $5,963 to MES. FY 18 - $6,333 to MPA; </t>
  </si>
  <si>
    <t>MPA Comments</t>
  </si>
  <si>
    <t>RG: Clarified per Advancement spreadsheet sent to Puanani on 2/16/17: funds for MPA only; 2 year award: will be awarded again in 18-19 for 18-19/19-20</t>
  </si>
  <si>
    <t>Sue Crystal Tribal MPA Student Support</t>
  </si>
  <si>
    <t>RG: Advancement (Abby Kelso) clarified per 2/22/17 email to Puanani: can be used for 1 or more awards</t>
  </si>
  <si>
    <t>Sara Ann Bilezikian Sustainabilty Fellowship (NEW FY14)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</si>
</sst>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
      <u/>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9">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4" fontId="18" fillId="0" borderId="10" xfId="42" applyNumberFormat="1" applyFont="1" applyBorder="1" applyAlignment="1">
      <alignment horizontal="center"/>
    </xf>
    <xf numFmtId="164" fontId="19" fillId="0" borderId="10" xfId="42" applyNumberFormat="1" applyFont="1" applyBorder="1"/>
    <xf numFmtId="164" fontId="19" fillId="33" borderId="10" xfId="42" applyNumberFormat="1" applyFont="1" applyFill="1" applyBorder="1"/>
    <xf numFmtId="0" fontId="20" fillId="0" borderId="10"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90" zoomScaleNormal="90" workbookViewId="0">
      <pane xSplit="3" ySplit="1" topLeftCell="L14" activePane="bottomRight" state="frozen"/>
      <selection pane="topRight" activeCell="D1" sqref="D1"/>
      <selection pane="bottomLeft" activeCell="A2" sqref="A2"/>
      <selection pane="bottomRight" activeCell="C19" sqref="C19"/>
    </sheetView>
  </sheetViews>
  <sheetFormatPr defaultRowHeight="15" x14ac:dyDescent="0.25"/>
  <cols>
    <col min="1" max="1" width="24.28515625" style="3" customWidth="1"/>
    <col min="2" max="2" width="31.7109375" style="4" customWidth="1"/>
    <col min="3" max="3" width="36.7109375" style="4" customWidth="1"/>
    <col min="4" max="4" width="9.85546875" style="4" customWidth="1"/>
    <col min="5" max="5" width="13" style="3" customWidth="1"/>
    <col min="6" max="9" width="11.42578125" style="6" bestFit="1" customWidth="1"/>
    <col min="10" max="10" width="9.140625" style="3"/>
    <col min="11" max="11" width="11.42578125" style="6" bestFit="1" customWidth="1"/>
    <col min="12" max="12" width="36.7109375" style="4" customWidth="1"/>
    <col min="13" max="13" width="19" style="3" customWidth="1"/>
    <col min="14" max="16384" width="9.140625" style="3"/>
  </cols>
  <sheetData>
    <row r="1" spans="1:13" ht="43.5" x14ac:dyDescent="0.25">
      <c r="A1" s="1" t="s">
        <v>0</v>
      </c>
      <c r="B1" s="2" t="s">
        <v>1</v>
      </c>
      <c r="C1" s="2" t="s">
        <v>2</v>
      </c>
      <c r="D1" s="2" t="s">
        <v>114</v>
      </c>
      <c r="E1" s="1" t="s">
        <v>3</v>
      </c>
      <c r="F1" s="5" t="s">
        <v>4</v>
      </c>
      <c r="G1" s="5" t="s">
        <v>5</v>
      </c>
      <c r="H1" s="5" t="s">
        <v>6</v>
      </c>
      <c r="I1" s="5" t="s">
        <v>7</v>
      </c>
      <c r="J1" s="1" t="s">
        <v>8</v>
      </c>
      <c r="K1" s="5" t="s">
        <v>9</v>
      </c>
      <c r="L1" s="2" t="s">
        <v>10</v>
      </c>
      <c r="M1" s="3" t="s">
        <v>119</v>
      </c>
    </row>
    <row r="2" spans="1:13" ht="75" x14ac:dyDescent="0.25">
      <c r="A2" s="3" t="s">
        <v>11</v>
      </c>
      <c r="B2" s="4" t="s">
        <v>12</v>
      </c>
      <c r="C2" s="4" t="s">
        <v>13</v>
      </c>
      <c r="D2" s="4" t="s">
        <v>7</v>
      </c>
      <c r="E2" s="3">
        <v>9204</v>
      </c>
      <c r="F2" s="6">
        <v>0</v>
      </c>
      <c r="G2" s="6">
        <v>0</v>
      </c>
      <c r="H2" s="6">
        <v>0</v>
      </c>
      <c r="I2" s="6">
        <v>500</v>
      </c>
      <c r="J2" s="3">
        <v>0</v>
      </c>
      <c r="K2" s="6">
        <f>SUM(F2:J2)</f>
        <v>500</v>
      </c>
      <c r="L2" s="4" t="s">
        <v>75</v>
      </c>
    </row>
    <row r="3" spans="1:13" ht="90" x14ac:dyDescent="0.25">
      <c r="B3" s="4" t="s">
        <v>92</v>
      </c>
      <c r="C3" s="4" t="s">
        <v>93</v>
      </c>
      <c r="D3" s="4" t="s">
        <v>5</v>
      </c>
      <c r="E3" s="3">
        <v>92002</v>
      </c>
      <c r="G3" s="6">
        <v>3143</v>
      </c>
      <c r="K3" s="6">
        <f>SUM(F3:J3)</f>
        <v>3143</v>
      </c>
      <c r="L3" s="4" t="s">
        <v>94</v>
      </c>
      <c r="M3" s="4" t="s">
        <v>122</v>
      </c>
    </row>
    <row r="4" spans="1:13" ht="30" x14ac:dyDescent="0.25">
      <c r="B4" s="4" t="s">
        <v>121</v>
      </c>
      <c r="C4" s="4" t="s">
        <v>14</v>
      </c>
      <c r="D4" s="4" t="s">
        <v>5</v>
      </c>
      <c r="E4" s="3">
        <v>9257</v>
      </c>
      <c r="H4" s="6">
        <v>3000</v>
      </c>
      <c r="K4" s="6">
        <f>H4</f>
        <v>3000</v>
      </c>
      <c r="L4" s="4" t="s">
        <v>95</v>
      </c>
    </row>
    <row r="5" spans="1:13" ht="180" x14ac:dyDescent="0.25">
      <c r="A5" s="3" t="s">
        <v>14</v>
      </c>
      <c r="B5" s="4" t="s">
        <v>15</v>
      </c>
      <c r="C5" s="4" t="s">
        <v>76</v>
      </c>
      <c r="D5" s="4" t="s">
        <v>116</v>
      </c>
      <c r="E5" s="3">
        <v>96057</v>
      </c>
      <c r="F5" s="7" t="s">
        <v>16</v>
      </c>
      <c r="G5" s="7" t="s">
        <v>16</v>
      </c>
      <c r="H5" s="7" t="s">
        <v>16</v>
      </c>
      <c r="I5" s="7" t="s">
        <v>16</v>
      </c>
      <c r="J5" s="3">
        <v>0</v>
      </c>
      <c r="K5" s="6">
        <v>21050</v>
      </c>
      <c r="L5" s="4" t="s">
        <v>77</v>
      </c>
    </row>
    <row r="6" spans="1:13" ht="90" x14ac:dyDescent="0.25">
      <c r="A6" s="3" t="s">
        <v>14</v>
      </c>
      <c r="B6" s="4" t="s">
        <v>17</v>
      </c>
      <c r="C6" s="4" t="s">
        <v>13</v>
      </c>
      <c r="D6" s="4" t="s">
        <v>4</v>
      </c>
      <c r="E6" s="3">
        <v>9259</v>
      </c>
      <c r="F6" s="6">
        <v>500</v>
      </c>
      <c r="G6" s="6">
        <v>0</v>
      </c>
      <c r="H6" s="6">
        <v>0</v>
      </c>
      <c r="I6" s="6">
        <v>0</v>
      </c>
      <c r="J6" s="3">
        <v>0</v>
      </c>
      <c r="K6" s="6">
        <f t="shared" ref="K6:K23" si="0">SUM(F6:J6)</f>
        <v>500</v>
      </c>
      <c r="L6" s="4" t="s">
        <v>78</v>
      </c>
    </row>
    <row r="7" spans="1:13" ht="135" x14ac:dyDescent="0.25">
      <c r="A7" s="3" t="s">
        <v>14</v>
      </c>
      <c r="B7" s="4" t="s">
        <v>18</v>
      </c>
      <c r="C7" s="4" t="s">
        <v>19</v>
      </c>
      <c r="D7" s="4" t="s">
        <v>112</v>
      </c>
      <c r="E7" s="3" t="s">
        <v>63</v>
      </c>
      <c r="F7" s="6">
        <v>7107</v>
      </c>
      <c r="G7" s="6">
        <v>7107</v>
      </c>
      <c r="H7" s="6">
        <v>0</v>
      </c>
      <c r="I7" s="6">
        <v>0</v>
      </c>
      <c r="J7" s="3">
        <v>0</v>
      </c>
      <c r="K7" s="6">
        <v>14214</v>
      </c>
      <c r="L7" s="4" t="s">
        <v>79</v>
      </c>
    </row>
    <row r="8" spans="1:13" ht="240" x14ac:dyDescent="0.25">
      <c r="A8" s="3" t="s">
        <v>14</v>
      </c>
      <c r="B8" s="4" t="s">
        <v>20</v>
      </c>
      <c r="C8" s="4" t="s">
        <v>19</v>
      </c>
      <c r="D8" s="4" t="s">
        <v>5</v>
      </c>
      <c r="E8" s="3">
        <v>61005</v>
      </c>
      <c r="F8" s="6">
        <v>0</v>
      </c>
      <c r="G8" s="6">
        <v>1428</v>
      </c>
      <c r="H8" s="6">
        <v>0</v>
      </c>
      <c r="I8" s="6">
        <v>1429</v>
      </c>
      <c r="J8" s="3">
        <v>0</v>
      </c>
      <c r="K8" s="6">
        <v>2857</v>
      </c>
      <c r="L8" s="4" t="s">
        <v>80</v>
      </c>
    </row>
    <row r="9" spans="1:13" ht="90" x14ac:dyDescent="0.25">
      <c r="A9" s="3" t="s">
        <v>14</v>
      </c>
      <c r="B9" s="4" t="s">
        <v>21</v>
      </c>
      <c r="C9" s="4" t="s">
        <v>22</v>
      </c>
      <c r="D9" s="4" t="s">
        <v>7</v>
      </c>
      <c r="E9" s="3" t="s">
        <v>23</v>
      </c>
      <c r="F9" s="6">
        <v>0</v>
      </c>
      <c r="G9" s="6">
        <v>0</v>
      </c>
      <c r="H9" s="6">
        <v>0</v>
      </c>
      <c r="I9" s="6">
        <v>0</v>
      </c>
      <c r="K9" s="6">
        <f t="shared" si="0"/>
        <v>0</v>
      </c>
      <c r="L9" s="4" t="s">
        <v>81</v>
      </c>
    </row>
    <row r="10" spans="1:13" ht="30" x14ac:dyDescent="0.25">
      <c r="A10" s="3" t="s">
        <v>14</v>
      </c>
      <c r="B10" s="4" t="s">
        <v>64</v>
      </c>
      <c r="C10" s="4" t="s">
        <v>13</v>
      </c>
      <c r="D10" s="4" t="s">
        <v>4</v>
      </c>
      <c r="E10" s="3">
        <v>92115</v>
      </c>
      <c r="F10" s="6">
        <v>1000</v>
      </c>
      <c r="G10" s="6">
        <v>0</v>
      </c>
      <c r="H10" s="6">
        <v>0</v>
      </c>
      <c r="I10" s="6">
        <v>0</v>
      </c>
      <c r="K10" s="6">
        <f t="shared" si="0"/>
        <v>1000</v>
      </c>
      <c r="L10" s="4" t="s">
        <v>82</v>
      </c>
    </row>
    <row r="11" spans="1:13" ht="75" x14ac:dyDescent="0.25">
      <c r="A11" s="3" t="s">
        <v>14</v>
      </c>
      <c r="B11" s="4" t="s">
        <v>65</v>
      </c>
      <c r="C11" s="4" t="s">
        <v>13</v>
      </c>
      <c r="D11" s="4" t="s">
        <v>5</v>
      </c>
      <c r="E11" s="3">
        <v>9015</v>
      </c>
      <c r="F11" s="6">
        <v>0</v>
      </c>
      <c r="G11" s="6">
        <v>400</v>
      </c>
      <c r="H11" s="6">
        <v>0</v>
      </c>
      <c r="I11" s="6">
        <v>0</v>
      </c>
      <c r="K11" s="6">
        <f t="shared" si="0"/>
        <v>400</v>
      </c>
      <c r="L11" s="4" t="s">
        <v>83</v>
      </c>
    </row>
    <row r="12" spans="1:13" ht="240" x14ac:dyDescent="0.25">
      <c r="A12" s="3" t="s">
        <v>14</v>
      </c>
      <c r="B12" s="4" t="s">
        <v>66</v>
      </c>
      <c r="C12" s="4" t="s">
        <v>13</v>
      </c>
      <c r="D12" s="4" t="s">
        <v>113</v>
      </c>
      <c r="E12" s="3">
        <v>9015</v>
      </c>
      <c r="F12" s="6">
        <v>8750</v>
      </c>
      <c r="G12" s="6">
        <v>8750</v>
      </c>
      <c r="H12" s="6">
        <v>0</v>
      </c>
      <c r="I12" s="6">
        <v>8750</v>
      </c>
      <c r="J12" s="3">
        <v>0</v>
      </c>
      <c r="K12" s="6">
        <f t="shared" si="0"/>
        <v>26250</v>
      </c>
      <c r="L12" s="4" t="s">
        <v>84</v>
      </c>
    </row>
    <row r="13" spans="1:13" ht="285" x14ac:dyDescent="0.25">
      <c r="A13" s="3" t="s">
        <v>14</v>
      </c>
      <c r="B13" s="4" t="s">
        <v>24</v>
      </c>
      <c r="C13" s="4" t="s">
        <v>67</v>
      </c>
      <c r="D13" s="4" t="s">
        <v>4</v>
      </c>
      <c r="E13" s="4" t="s">
        <v>68</v>
      </c>
      <c r="F13" s="6">
        <v>16986</v>
      </c>
      <c r="G13" s="6">
        <v>0</v>
      </c>
      <c r="H13" s="6">
        <v>0</v>
      </c>
      <c r="I13" s="6">
        <v>0</v>
      </c>
      <c r="K13" s="6">
        <f>SUM(F13:J13)</f>
        <v>16986</v>
      </c>
      <c r="L13" s="4" t="s">
        <v>85</v>
      </c>
    </row>
    <row r="14" spans="1:13" ht="150.75" customHeight="1" x14ac:dyDescent="0.25">
      <c r="A14" s="3" t="s">
        <v>14</v>
      </c>
      <c r="B14" s="4" t="s">
        <v>123</v>
      </c>
      <c r="C14" s="4" t="s">
        <v>25</v>
      </c>
      <c r="D14" s="4" t="s">
        <v>5</v>
      </c>
      <c r="E14" s="3">
        <v>96053</v>
      </c>
      <c r="G14" s="6">
        <v>6333</v>
      </c>
      <c r="H14" s="6">
        <v>0</v>
      </c>
      <c r="I14" s="6">
        <v>0</v>
      </c>
      <c r="K14" s="6">
        <f>SUM(F14:J14)</f>
        <v>6333</v>
      </c>
      <c r="L14" s="4" t="s">
        <v>118</v>
      </c>
      <c r="M14" s="4" t="s">
        <v>120</v>
      </c>
    </row>
    <row r="15" spans="1:13" ht="105" x14ac:dyDescent="0.25">
      <c r="A15" s="3" t="s">
        <v>14</v>
      </c>
      <c r="B15" s="4" t="s">
        <v>26</v>
      </c>
      <c r="C15" s="4" t="s">
        <v>25</v>
      </c>
      <c r="D15" s="4" t="s">
        <v>4</v>
      </c>
      <c r="E15" s="3" t="s">
        <v>69</v>
      </c>
      <c r="F15" s="6">
        <v>1724</v>
      </c>
      <c r="K15" s="6">
        <f>SUM(F15:J15)</f>
        <v>1724</v>
      </c>
      <c r="L15" s="4" t="s">
        <v>86</v>
      </c>
    </row>
    <row r="16" spans="1:13" ht="165" x14ac:dyDescent="0.25">
      <c r="A16" s="3" t="s">
        <v>14</v>
      </c>
      <c r="B16" s="4" t="s">
        <v>27</v>
      </c>
      <c r="C16" s="4" t="s">
        <v>25</v>
      </c>
      <c r="D16" s="4" t="s">
        <v>4</v>
      </c>
      <c r="E16" s="3">
        <v>94006</v>
      </c>
      <c r="F16" s="6">
        <v>2188</v>
      </c>
      <c r="H16" s="6">
        <v>0</v>
      </c>
      <c r="I16" s="6">
        <v>0</v>
      </c>
      <c r="J16" s="3">
        <v>0</v>
      </c>
      <c r="K16" s="6">
        <v>2188</v>
      </c>
      <c r="L16" s="4" t="s">
        <v>87</v>
      </c>
    </row>
    <row r="17" spans="1:12" ht="240" x14ac:dyDescent="0.25">
      <c r="A17" s="3" t="s">
        <v>14</v>
      </c>
      <c r="B17" s="4" t="s">
        <v>28</v>
      </c>
      <c r="C17" s="4" t="s">
        <v>73</v>
      </c>
      <c r="D17" s="4" t="s">
        <v>115</v>
      </c>
      <c r="E17" s="3" t="s">
        <v>29</v>
      </c>
      <c r="F17" s="6">
        <v>0</v>
      </c>
      <c r="G17" s="6">
        <v>0</v>
      </c>
      <c r="H17" s="7" t="s">
        <v>16</v>
      </c>
      <c r="I17" s="7" t="s">
        <v>16</v>
      </c>
      <c r="K17" s="6">
        <v>17578</v>
      </c>
      <c r="L17" s="4" t="s">
        <v>88</v>
      </c>
    </row>
    <row r="18" spans="1:12" ht="90" x14ac:dyDescent="0.25">
      <c r="A18" s="3" t="s">
        <v>14</v>
      </c>
      <c r="B18" s="4" t="s">
        <v>30</v>
      </c>
      <c r="C18" s="4" t="s">
        <v>70</v>
      </c>
      <c r="D18" s="4" t="s">
        <v>113</v>
      </c>
      <c r="E18" s="3">
        <v>57047</v>
      </c>
      <c r="F18" s="6">
        <v>1000</v>
      </c>
      <c r="G18" s="6">
        <v>1000</v>
      </c>
      <c r="H18" s="6">
        <v>0</v>
      </c>
      <c r="I18" s="6">
        <v>1000</v>
      </c>
      <c r="J18" s="3">
        <v>0</v>
      </c>
      <c r="K18" s="6">
        <f t="shared" si="0"/>
        <v>3000</v>
      </c>
      <c r="L18" s="4" t="s">
        <v>89</v>
      </c>
    </row>
    <row r="19" spans="1:12" ht="105" x14ac:dyDescent="0.25">
      <c r="A19" s="3" t="s">
        <v>14</v>
      </c>
      <c r="B19" s="4" t="s">
        <v>31</v>
      </c>
      <c r="C19" s="4" t="s">
        <v>32</v>
      </c>
      <c r="D19" s="4" t="s">
        <v>117</v>
      </c>
      <c r="G19" s="6">
        <v>0</v>
      </c>
      <c r="H19" s="6">
        <v>0</v>
      </c>
      <c r="K19" s="6">
        <v>0</v>
      </c>
      <c r="L19" s="4" t="s">
        <v>90</v>
      </c>
    </row>
    <row r="20" spans="1:12" ht="75" x14ac:dyDescent="0.25">
      <c r="A20" s="3" t="s">
        <v>14</v>
      </c>
      <c r="B20" s="4" t="s">
        <v>33</v>
      </c>
      <c r="D20" s="4" t="s">
        <v>117</v>
      </c>
      <c r="G20" s="6">
        <v>0</v>
      </c>
      <c r="K20" s="6">
        <f t="shared" si="0"/>
        <v>0</v>
      </c>
      <c r="L20" s="4" t="s">
        <v>34</v>
      </c>
    </row>
    <row r="21" spans="1:12" ht="45" x14ac:dyDescent="0.25">
      <c r="A21" s="3" t="s">
        <v>14</v>
      </c>
      <c r="B21" s="4" t="s">
        <v>35</v>
      </c>
      <c r="C21" s="4" t="s">
        <v>36</v>
      </c>
      <c r="D21" s="4" t="s">
        <v>117</v>
      </c>
      <c r="H21" s="6">
        <v>0</v>
      </c>
      <c r="K21" s="6">
        <f t="shared" si="0"/>
        <v>0</v>
      </c>
      <c r="L21" s="4" t="s">
        <v>71</v>
      </c>
    </row>
    <row r="22" spans="1:12" ht="45" x14ac:dyDescent="0.25">
      <c r="A22" s="3" t="s">
        <v>14</v>
      </c>
      <c r="B22" s="4" t="s">
        <v>35</v>
      </c>
      <c r="C22" s="4" t="s">
        <v>72</v>
      </c>
      <c r="D22" s="4" t="s">
        <v>5</v>
      </c>
      <c r="E22" s="3">
        <v>61014</v>
      </c>
      <c r="H22" s="6">
        <v>2738</v>
      </c>
      <c r="K22" s="6">
        <f t="shared" si="0"/>
        <v>2738</v>
      </c>
      <c r="L22" s="4" t="s">
        <v>91</v>
      </c>
    </row>
    <row r="23" spans="1:12" ht="90" x14ac:dyDescent="0.25">
      <c r="A23" s="3" t="s">
        <v>37</v>
      </c>
      <c r="B23" s="4" t="s">
        <v>38</v>
      </c>
      <c r="C23" s="4" t="s">
        <v>39</v>
      </c>
      <c r="D23" s="4" t="s">
        <v>117</v>
      </c>
      <c r="F23" s="6">
        <v>0</v>
      </c>
      <c r="G23" s="6">
        <v>0</v>
      </c>
      <c r="H23" s="6">
        <v>0</v>
      </c>
      <c r="I23" s="6">
        <v>0</v>
      </c>
      <c r="J23" s="3">
        <v>0</v>
      </c>
      <c r="K23" s="6">
        <f t="shared" si="0"/>
        <v>0</v>
      </c>
      <c r="L23" s="4" t="s">
        <v>40</v>
      </c>
    </row>
    <row r="24" spans="1:12" ht="45" x14ac:dyDescent="0.25">
      <c r="B24" s="4" t="s">
        <v>41</v>
      </c>
      <c r="F24" s="6">
        <f>SUM(F2:F23)</f>
        <v>39255</v>
      </c>
      <c r="G24" s="6">
        <f t="shared" ref="G24:K24" si="1">SUM(G2:G23)</f>
        <v>28161</v>
      </c>
      <c r="H24" s="6">
        <f t="shared" si="1"/>
        <v>5738</v>
      </c>
      <c r="I24" s="6">
        <f t="shared" si="1"/>
        <v>11679</v>
      </c>
      <c r="J24" s="3">
        <f t="shared" si="1"/>
        <v>0</v>
      </c>
      <c r="K24" s="6">
        <f t="shared" si="1"/>
        <v>123461</v>
      </c>
      <c r="L24" s="4" t="s">
        <v>42</v>
      </c>
    </row>
    <row r="28" spans="1:12" x14ac:dyDescent="0.25">
      <c r="A28" s="8" t="s">
        <v>103</v>
      </c>
    </row>
    <row r="29" spans="1:12" x14ac:dyDescent="0.25">
      <c r="A29" s="3" t="s">
        <v>43</v>
      </c>
      <c r="B29" s="4" t="s">
        <v>4</v>
      </c>
      <c r="C29" s="4" t="s">
        <v>44</v>
      </c>
      <c r="F29" s="6">
        <v>65681</v>
      </c>
      <c r="K29" s="6">
        <f>SUM(F29:J29)</f>
        <v>65681</v>
      </c>
      <c r="L29" s="4" t="s">
        <v>96</v>
      </c>
    </row>
    <row r="30" spans="1:12" ht="30" x14ac:dyDescent="0.25">
      <c r="A30" s="3" t="s">
        <v>45</v>
      </c>
      <c r="B30" s="4" t="s">
        <v>5</v>
      </c>
      <c r="C30" s="4" t="s">
        <v>44</v>
      </c>
      <c r="G30" s="6">
        <v>54705</v>
      </c>
      <c r="K30" s="6">
        <f>SUM(F30:J30)</f>
        <v>54705</v>
      </c>
      <c r="L30" s="4" t="s">
        <v>97</v>
      </c>
    </row>
    <row r="31" spans="1:12" x14ac:dyDescent="0.25">
      <c r="B31" s="4" t="s">
        <v>6</v>
      </c>
      <c r="C31" s="4" t="s">
        <v>44</v>
      </c>
      <c r="H31" s="6">
        <v>17112</v>
      </c>
      <c r="K31" s="6">
        <f>SUM(F31:J31)</f>
        <v>17112</v>
      </c>
      <c r="L31" s="4" t="s">
        <v>98</v>
      </c>
    </row>
    <row r="32" spans="1:12" x14ac:dyDescent="0.25">
      <c r="B32" s="4" t="s">
        <v>7</v>
      </c>
      <c r="C32" s="4" t="s">
        <v>44</v>
      </c>
      <c r="I32" s="6">
        <v>38534</v>
      </c>
      <c r="K32" s="6">
        <f>SUM(F32:J32)</f>
        <v>38534</v>
      </c>
      <c r="L32" s="4" t="s">
        <v>99</v>
      </c>
    </row>
    <row r="33" spans="1:12" x14ac:dyDescent="0.25">
      <c r="B33" s="4" t="s">
        <v>8</v>
      </c>
      <c r="C33" s="4" t="s">
        <v>44</v>
      </c>
      <c r="J33" s="3">
        <v>0</v>
      </c>
      <c r="K33" s="6">
        <f>SUM(F33:J33)</f>
        <v>0</v>
      </c>
      <c r="L33" s="4" t="s">
        <v>46</v>
      </c>
    </row>
    <row r="34" spans="1:12" x14ac:dyDescent="0.25">
      <c r="B34" s="4" t="s">
        <v>74</v>
      </c>
      <c r="C34" s="4" t="s">
        <v>44</v>
      </c>
      <c r="K34" s="6">
        <v>0</v>
      </c>
    </row>
    <row r="35" spans="1:12" ht="60" x14ac:dyDescent="0.25">
      <c r="B35" s="4" t="s">
        <v>47</v>
      </c>
      <c r="F35" s="6">
        <f>SUM(F29:F34)</f>
        <v>65681</v>
      </c>
      <c r="G35" s="6">
        <f t="shared" ref="G35:J35" si="2">SUM(G29:G34)</f>
        <v>54705</v>
      </c>
      <c r="H35" s="6">
        <f t="shared" si="2"/>
        <v>17112</v>
      </c>
      <c r="I35" s="6">
        <f t="shared" si="2"/>
        <v>38534</v>
      </c>
      <c r="J35" s="6">
        <f t="shared" si="2"/>
        <v>0</v>
      </c>
      <c r="K35" s="6">
        <f>SUM(K29:K34)</f>
        <v>176032</v>
      </c>
      <c r="L35" s="4" t="s">
        <v>100</v>
      </c>
    </row>
    <row r="37" spans="1:12" x14ac:dyDescent="0.25">
      <c r="A37" s="3" t="s">
        <v>48</v>
      </c>
    </row>
    <row r="38" spans="1:12" x14ac:dyDescent="0.25">
      <c r="B38" s="4" t="s">
        <v>4</v>
      </c>
      <c r="C38" s="4" t="s">
        <v>49</v>
      </c>
      <c r="F38" s="6">
        <v>32501</v>
      </c>
      <c r="K38" s="6">
        <f>SUM(F38:J38)</f>
        <v>32501</v>
      </c>
      <c r="L38" s="4" t="s">
        <v>104</v>
      </c>
    </row>
    <row r="39" spans="1:12" x14ac:dyDescent="0.25">
      <c r="B39" s="4" t="s">
        <v>101</v>
      </c>
      <c r="C39" s="4" t="s">
        <v>49</v>
      </c>
      <c r="G39" s="6">
        <v>27093</v>
      </c>
      <c r="K39" s="6">
        <f>SUM(F39:J39)</f>
        <v>27093</v>
      </c>
      <c r="L39" s="4" t="s">
        <v>105</v>
      </c>
    </row>
    <row r="40" spans="1:12" x14ac:dyDescent="0.25">
      <c r="B40" s="4" t="s">
        <v>6</v>
      </c>
      <c r="C40" s="4" t="s">
        <v>49</v>
      </c>
      <c r="H40" s="6">
        <v>8479</v>
      </c>
      <c r="K40" s="6">
        <f t="shared" ref="K40:K41" si="3">SUM(F40:J40)</f>
        <v>8479</v>
      </c>
      <c r="L40" s="4" t="s">
        <v>98</v>
      </c>
    </row>
    <row r="41" spans="1:12" x14ac:dyDescent="0.25">
      <c r="B41" s="4" t="s">
        <v>7</v>
      </c>
      <c r="C41" s="4" t="s">
        <v>49</v>
      </c>
      <c r="I41" s="6">
        <v>19076</v>
      </c>
      <c r="K41" s="6">
        <f t="shared" si="3"/>
        <v>19076</v>
      </c>
      <c r="L41" s="4" t="s">
        <v>111</v>
      </c>
    </row>
    <row r="42" spans="1:12" x14ac:dyDescent="0.25">
      <c r="B42" s="4" t="s">
        <v>8</v>
      </c>
      <c r="C42" s="4" t="s">
        <v>49</v>
      </c>
      <c r="K42" s="6">
        <f>SUM(F42:J42)</f>
        <v>0</v>
      </c>
      <c r="L42" s="4" t="s">
        <v>46</v>
      </c>
    </row>
    <row r="43" spans="1:12" ht="75" x14ac:dyDescent="0.25">
      <c r="B43" s="4" t="s">
        <v>106</v>
      </c>
      <c r="F43" s="6">
        <f t="shared" ref="F43:K43" si="4">SUM(F38:F41)</f>
        <v>32501</v>
      </c>
      <c r="G43" s="6">
        <f t="shared" si="4"/>
        <v>27093</v>
      </c>
      <c r="H43" s="6">
        <f t="shared" si="4"/>
        <v>8479</v>
      </c>
      <c r="I43" s="6">
        <f t="shared" si="4"/>
        <v>19076</v>
      </c>
      <c r="J43" s="3">
        <f t="shared" si="4"/>
        <v>0</v>
      </c>
      <c r="K43" s="6">
        <f t="shared" si="4"/>
        <v>87149</v>
      </c>
      <c r="L43" s="4" t="s">
        <v>107</v>
      </c>
    </row>
    <row r="45" spans="1:12" ht="150" x14ac:dyDescent="0.25">
      <c r="A45" s="3" t="s">
        <v>50</v>
      </c>
      <c r="L45" s="4" t="s">
        <v>102</v>
      </c>
    </row>
    <row r="46" spans="1:12" x14ac:dyDescent="0.25">
      <c r="A46" s="3" t="s">
        <v>43</v>
      </c>
      <c r="B46" s="4" t="s">
        <v>51</v>
      </c>
      <c r="C46" s="4" t="s">
        <v>44</v>
      </c>
    </row>
    <row r="47" spans="1:12" x14ac:dyDescent="0.25">
      <c r="A47" s="3" t="s">
        <v>52</v>
      </c>
      <c r="B47" s="4" t="s">
        <v>53</v>
      </c>
      <c r="C47" s="4" t="s">
        <v>44</v>
      </c>
    </row>
    <row r="48" spans="1:12" x14ac:dyDescent="0.25">
      <c r="B48" s="4" t="s">
        <v>54</v>
      </c>
      <c r="C48" s="4" t="s">
        <v>44</v>
      </c>
    </row>
    <row r="49" spans="1:12" x14ac:dyDescent="0.25">
      <c r="B49" s="4" t="s">
        <v>55</v>
      </c>
      <c r="C49" s="4" t="s">
        <v>44</v>
      </c>
    </row>
    <row r="50" spans="1:12" ht="30" x14ac:dyDescent="0.25">
      <c r="B50" s="4" t="s">
        <v>56</v>
      </c>
      <c r="F50" s="6">
        <f>SUM(F46:F49)</f>
        <v>0</v>
      </c>
      <c r="G50" s="6">
        <f>SUM(G46:G49)</f>
        <v>0</v>
      </c>
      <c r="I50" s="6">
        <f>SUM(I46:I49)</f>
        <v>0</v>
      </c>
      <c r="J50" s="3">
        <f>SUM(J46:J49)</f>
        <v>0</v>
      </c>
      <c r="K50" s="6">
        <f>SUM(K46:K49)</f>
        <v>0</v>
      </c>
    </row>
    <row r="52" spans="1:12" x14ac:dyDescent="0.25">
      <c r="A52" s="3" t="s">
        <v>57</v>
      </c>
    </row>
    <row r="53" spans="1:12" x14ac:dyDescent="0.25">
      <c r="A53" s="3" t="s">
        <v>58</v>
      </c>
      <c r="B53" s="4" t="s">
        <v>59</v>
      </c>
      <c r="F53" s="6">
        <v>0</v>
      </c>
      <c r="K53" s="6">
        <f>SUM(F53:I53)</f>
        <v>0</v>
      </c>
    </row>
    <row r="54" spans="1:12" x14ac:dyDescent="0.25">
      <c r="A54" s="3" t="s">
        <v>60</v>
      </c>
      <c r="B54" s="4" t="s">
        <v>61</v>
      </c>
      <c r="G54" s="6">
        <v>0</v>
      </c>
      <c r="K54" s="6">
        <f>SUM(F54:I54)</f>
        <v>0</v>
      </c>
    </row>
    <row r="55" spans="1:12" x14ac:dyDescent="0.25">
      <c r="B55" s="4" t="s">
        <v>62</v>
      </c>
      <c r="I55" s="6">
        <v>0</v>
      </c>
      <c r="K55" s="6">
        <f>SUM(F55:I55)</f>
        <v>0</v>
      </c>
    </row>
    <row r="56" spans="1:12" x14ac:dyDescent="0.25">
      <c r="B56" s="4" t="s">
        <v>110</v>
      </c>
      <c r="F56" s="6">
        <f>SUM(F53:F55)</f>
        <v>0</v>
      </c>
      <c r="G56" s="6">
        <f>SUM(G53:G55)</f>
        <v>0</v>
      </c>
      <c r="H56" s="6">
        <f>SUM(H53:H55)</f>
        <v>0</v>
      </c>
      <c r="I56" s="6">
        <f>SUM(I53:I55)</f>
        <v>0</v>
      </c>
      <c r="K56" s="6">
        <f>SUM(F56:I56)</f>
        <v>0</v>
      </c>
      <c r="L56" s="4" t="s">
        <v>108</v>
      </c>
    </row>
    <row r="58" spans="1:12" x14ac:dyDescent="0.25">
      <c r="B58" s="4" t="s">
        <v>109</v>
      </c>
      <c r="F58" s="6">
        <f>F56+F50+F43+F35+F24</f>
        <v>137437</v>
      </c>
      <c r="G58" s="6">
        <f>G56+G50+G43+G35+G24</f>
        <v>109959</v>
      </c>
      <c r="H58" s="6">
        <f>H56+H50+H43+H35+H24</f>
        <v>31329</v>
      </c>
      <c r="I58" s="6">
        <f>I56+I50+I43+I35+I24</f>
        <v>69289</v>
      </c>
      <c r="J58" s="6">
        <f>J56+J50+J43+J35+J24</f>
        <v>0</v>
      </c>
      <c r="K58" s="6">
        <f>K56+K43+K50+K35+K24</f>
        <v>386642</v>
      </c>
    </row>
  </sheetData>
  <printOptions horizontalCentered="1"/>
  <pageMargins left="0" right="0" top="1" bottom="1" header="0.5" footer="0.5"/>
  <pageSetup scale="60" orientation="landscape" r:id="rId1"/>
  <headerFooter>
    <oddHeader xml:space="preserve">&amp;C&amp;"Times New Roman,Regular"Summary
Graduate Programs - Waivers &amp; Scholarships
Academic Year 2017-18
</oddHeader>
    <oddFooter>&amp;L&amp;D&amp;C&amp;F&amp;R&amp;P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vt:lpstr>
      <vt:lpstr>All!Print_Titles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Gibbons, Randee</cp:lastModifiedBy>
  <cp:lastPrinted>2017-02-18T00:32:21Z</cp:lastPrinted>
  <dcterms:created xsi:type="dcterms:W3CDTF">2014-10-31T22:41:39Z</dcterms:created>
  <dcterms:modified xsi:type="dcterms:W3CDTF">2017-04-24T22:31:17Z</dcterms:modified>
</cp:coreProperties>
</file>