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4940" windowHeight="9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Sheet1!$A$1:$Q$37</definedName>
  </definedNames>
  <calcPr calcId="145621"/>
</workbook>
</file>

<file path=xl/calcChain.xml><?xml version="1.0" encoding="utf-8"?>
<calcChain xmlns="http://schemas.openxmlformats.org/spreadsheetml/2006/main">
  <c r="Q25" i="1" l="1"/>
  <c r="Q26" i="1"/>
  <c r="Q27" i="1"/>
  <c r="Q33" i="1" s="1"/>
  <c r="Q28" i="1"/>
  <c r="Q29" i="1"/>
  <c r="P23" i="1"/>
  <c r="P33" i="1" s="1"/>
  <c r="P24" i="1"/>
  <c r="P25" i="1"/>
  <c r="P26" i="1"/>
  <c r="P27" i="1"/>
  <c r="P28" i="1"/>
  <c r="P29" i="1"/>
  <c r="O23" i="1"/>
  <c r="O33" i="1" s="1"/>
  <c r="O24" i="1"/>
  <c r="O25" i="1"/>
  <c r="O26" i="1"/>
  <c r="O31" i="1" s="1"/>
  <c r="O27" i="1"/>
  <c r="O28" i="1"/>
  <c r="O29" i="1"/>
  <c r="N23" i="1"/>
  <c r="N33" i="1" s="1"/>
  <c r="M24" i="1"/>
  <c r="N24" i="1"/>
  <c r="M25" i="1"/>
  <c r="L25" i="1" s="1"/>
  <c r="N25" i="1"/>
  <c r="N26" i="1"/>
  <c r="N27" i="1"/>
  <c r="M28" i="1"/>
  <c r="N28" i="1"/>
  <c r="N31" i="1" s="1"/>
  <c r="N29" i="1"/>
  <c r="M26" i="1"/>
  <c r="L26" i="1" s="1"/>
  <c r="M27" i="1"/>
  <c r="L27" i="1" s="1"/>
  <c r="M29" i="1"/>
  <c r="L23" i="1"/>
  <c r="L24" i="1"/>
  <c r="L28" i="1"/>
  <c r="L29" i="1"/>
  <c r="K23" i="1"/>
  <c r="K24" i="1"/>
  <c r="K28" i="1"/>
  <c r="K29" i="1"/>
  <c r="P31" i="1"/>
  <c r="Q8" i="1"/>
  <c r="Q13" i="1" s="1"/>
  <c r="Q9" i="1"/>
  <c r="Q15" i="1" s="1"/>
  <c r="Q10" i="1"/>
  <c r="Q11" i="1"/>
  <c r="P5" i="1"/>
  <c r="P15" i="1" s="1"/>
  <c r="P6" i="1"/>
  <c r="P7" i="1"/>
  <c r="P8" i="1"/>
  <c r="P9" i="1"/>
  <c r="P13" i="1" s="1"/>
  <c r="P10" i="1"/>
  <c r="P11" i="1"/>
  <c r="O5" i="1"/>
  <c r="O15" i="1" s="1"/>
  <c r="O6" i="1"/>
  <c r="O7" i="1"/>
  <c r="O8" i="1"/>
  <c r="O9" i="1"/>
  <c r="O10" i="1"/>
  <c r="O13" i="1" s="1"/>
  <c r="O11" i="1"/>
  <c r="N5" i="1"/>
  <c r="N6" i="1"/>
  <c r="N15" i="1" s="1"/>
  <c r="N7" i="1"/>
  <c r="N10" i="1"/>
  <c r="M15" i="1"/>
  <c r="L5" i="1"/>
  <c r="L6" i="1"/>
  <c r="L7" i="1"/>
  <c r="L8" i="1"/>
  <c r="L13" i="1" s="1"/>
  <c r="L9" i="1"/>
  <c r="L10" i="1"/>
  <c r="L11" i="1"/>
  <c r="L15" i="1"/>
  <c r="K5" i="1"/>
  <c r="K6" i="1"/>
  <c r="K7" i="1"/>
  <c r="K8" i="1"/>
  <c r="K13" i="1" s="1"/>
  <c r="K9" i="1"/>
  <c r="K10" i="1"/>
  <c r="K11" i="1"/>
  <c r="K15" i="1"/>
  <c r="N13" i="1"/>
  <c r="M13" i="1"/>
  <c r="D25" i="1"/>
  <c r="E25" i="1" s="1"/>
  <c r="E29" i="1"/>
  <c r="E27" i="1"/>
  <c r="E26" i="1"/>
  <c r="H28" i="1"/>
  <c r="G28" i="1" s="1"/>
  <c r="H29" i="1"/>
  <c r="H27" i="1"/>
  <c r="H26" i="1"/>
  <c r="H31" i="1" s="1"/>
  <c r="H25" i="1"/>
  <c r="F25" i="1" s="1"/>
  <c r="D29" i="1"/>
  <c r="D28" i="1"/>
  <c r="C28" i="1" s="1"/>
  <c r="D27" i="1"/>
  <c r="D26" i="1"/>
  <c r="B26" i="1" s="1"/>
  <c r="B31" i="1" s="1"/>
  <c r="D24" i="1"/>
  <c r="H11" i="1"/>
  <c r="H10" i="1"/>
  <c r="F10" i="1" s="1"/>
  <c r="H9" i="1"/>
  <c r="F9" i="1" s="1"/>
  <c r="F15" i="1" s="1"/>
  <c r="H8" i="1"/>
  <c r="G6" i="1"/>
  <c r="F6" i="1"/>
  <c r="E6" i="1"/>
  <c r="C6" i="1"/>
  <c r="B6" i="1"/>
  <c r="G24" i="1"/>
  <c r="F24" i="1"/>
  <c r="E24" i="1"/>
  <c r="C24" i="1"/>
  <c r="B24" i="1"/>
  <c r="D31" i="1"/>
  <c r="D13" i="1"/>
  <c r="E23" i="1"/>
  <c r="E28" i="1"/>
  <c r="H33" i="1"/>
  <c r="G23" i="1"/>
  <c r="G26" i="1"/>
  <c r="G27" i="1"/>
  <c r="G29" i="1"/>
  <c r="F23" i="1"/>
  <c r="F27" i="1"/>
  <c r="F28" i="1"/>
  <c r="F29" i="1"/>
  <c r="E5" i="1"/>
  <c r="E15" i="1" s="1"/>
  <c r="E7" i="1"/>
  <c r="E10" i="1"/>
  <c r="E13" i="1"/>
  <c r="D33" i="1"/>
  <c r="C23" i="1"/>
  <c r="C27" i="1"/>
  <c r="C29" i="1"/>
  <c r="B23" i="1"/>
  <c r="B27" i="1"/>
  <c r="B28" i="1"/>
  <c r="B29" i="1"/>
  <c r="G5" i="1"/>
  <c r="G7" i="1"/>
  <c r="G8" i="1"/>
  <c r="G10" i="1"/>
  <c r="G11" i="1"/>
  <c r="F5" i="1"/>
  <c r="F7" i="1"/>
  <c r="F8" i="1"/>
  <c r="F13" i="1" s="1"/>
  <c r="F11" i="1"/>
  <c r="C5" i="1"/>
  <c r="C7" i="1"/>
  <c r="C8" i="1"/>
  <c r="C9" i="1"/>
  <c r="C15" i="1" s="1"/>
  <c r="C10" i="1"/>
  <c r="C11" i="1"/>
  <c r="B5" i="1"/>
  <c r="B15" i="1" s="1"/>
  <c r="B7" i="1"/>
  <c r="B8" i="1"/>
  <c r="B13" i="1" s="1"/>
  <c r="B9" i="1"/>
  <c r="B10" i="1"/>
  <c r="B11" i="1"/>
  <c r="D15" i="1"/>
  <c r="H15" i="1"/>
  <c r="E31" i="1"/>
  <c r="C13" i="1"/>
  <c r="L31" i="1" l="1"/>
  <c r="G31" i="1"/>
  <c r="E33" i="1"/>
  <c r="L33" i="1"/>
  <c r="B33" i="1"/>
  <c r="C26" i="1"/>
  <c r="C31" i="1" s="1"/>
  <c r="G9" i="1"/>
  <c r="G13" i="1" s="1"/>
  <c r="C25" i="1"/>
  <c r="C33" i="1" s="1"/>
  <c r="F26" i="1"/>
  <c r="F31" i="1" s="1"/>
  <c r="G25" i="1"/>
  <c r="G33" i="1" s="1"/>
  <c r="H13" i="1"/>
  <c r="K26" i="1"/>
  <c r="K31" i="1" s="1"/>
  <c r="M33" i="1"/>
  <c r="B25" i="1"/>
  <c r="K25" i="1"/>
  <c r="K33" i="1" s="1"/>
  <c r="M31" i="1"/>
  <c r="Q31" i="1"/>
  <c r="K27" i="1"/>
  <c r="G15" i="1" l="1"/>
  <c r="F33" i="1"/>
</calcChain>
</file>

<file path=xl/sharedStrings.xml><?xml version="1.0" encoding="utf-8"?>
<sst xmlns="http://schemas.openxmlformats.org/spreadsheetml/2006/main" count="104" uniqueCount="28">
  <si>
    <t>Undergraduate Cost of Attendance (COA)</t>
  </si>
  <si>
    <t>Graduate COA</t>
  </si>
  <si>
    <t>Living On or Off Campus</t>
  </si>
  <si>
    <t>Enrollment</t>
  </si>
  <si>
    <t>Tuition/Fees</t>
  </si>
  <si>
    <t>Books/Supplies</t>
  </si>
  <si>
    <t>Room/Board</t>
  </si>
  <si>
    <t>Transportation</t>
  </si>
  <si>
    <t>Mandatory Fees**</t>
  </si>
  <si>
    <t>Loan Fees***</t>
  </si>
  <si>
    <t>Miscellaneous</t>
  </si>
  <si>
    <t>Living subtotal</t>
  </si>
  <si>
    <t>Total COA</t>
  </si>
  <si>
    <t>Graduate (COA)</t>
  </si>
  <si>
    <t>3 qtrs</t>
  </si>
  <si>
    <t>2 qtrs</t>
  </si>
  <si>
    <t>1 qtr</t>
  </si>
  <si>
    <t>*3 qtrs</t>
  </si>
  <si>
    <t>At Home</t>
  </si>
  <si>
    <t>*2 qtrs</t>
  </si>
  <si>
    <t>*1 qtr</t>
  </si>
  <si>
    <t xml:space="preserve"> </t>
  </si>
  <si>
    <t>2011-2012 Budgets for Full-Time Resident Students</t>
  </si>
  <si>
    <t>2011-2012 Budgets for Full-Time Non-Resident Students</t>
  </si>
  <si>
    <t>***Loan Fees are based on the average loan amounts @ 0.5% Fee Rate.</t>
  </si>
  <si>
    <t>**Mandatory fees for the Olympia Campus are an average of $191 per quarter at 16 credits.</t>
  </si>
  <si>
    <t>*Based on a 8 credit MPA/MES enrollment @ $252.10/credit.</t>
  </si>
  <si>
    <t>*Based on a 8 credit MPA/MES enrollment @ $668.10/credit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</si>
</sst>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0" x14ac:knownFonts="1">
    <font>
      <sz val="10"/>
      <name val="Arial"/>
    </font>
    <font>
      <sz val="8"/>
      <name val="Arial"/>
    </font>
    <font>
      <u/>
      <sz val="10"/>
      <color indexed="12"/>
      <name val="Arial"/>
    </font>
    <font>
      <b/>
      <sz val="12"/>
      <name val="Arial"/>
    </font>
    <font>
      <sz val="12"/>
      <name val="Arial"/>
    </font>
    <font>
      <sz val="9"/>
      <name val="Arial"/>
    </font>
    <font>
      <b/>
      <sz val="9"/>
      <name val="Arial"/>
    </font>
    <font>
      <u/>
      <sz val="9"/>
      <color indexed="12"/>
      <name val="Arial"/>
    </font>
    <font>
      <b/>
      <sz val="9"/>
      <name val="Arial"/>
      <family val="2"/>
    </font>
    <font>
      <sz val="9"/>
      <color indexed="63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9"/>
      </top>
      <bottom/>
      <diagonal/>
    </border>
    <border>
      <left style="thin">
        <color indexed="8"/>
      </left>
      <right style="medium">
        <color indexed="22"/>
      </right>
      <top style="thick">
        <color indexed="19"/>
      </top>
      <bottom style="medium">
        <color indexed="22"/>
      </bottom>
      <diagonal/>
    </border>
    <border>
      <left style="thin">
        <color indexed="8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/>
      <right style="thin">
        <color indexed="8"/>
      </right>
      <top style="thick">
        <color indexed="19"/>
      </top>
      <bottom style="thick">
        <color indexed="19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ck">
        <color indexed="19"/>
      </top>
      <bottom style="thin">
        <color indexed="8"/>
      </bottom>
      <diagonal/>
    </border>
    <border>
      <left/>
      <right/>
      <top style="thick">
        <color indexed="19"/>
      </top>
      <bottom style="thin">
        <color indexed="8"/>
      </bottom>
      <diagonal/>
    </border>
    <border>
      <left/>
      <right style="thin">
        <color indexed="8"/>
      </right>
      <top style="thick">
        <color indexed="19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22"/>
      </left>
      <right/>
      <top style="thick">
        <color indexed="19"/>
      </top>
      <bottom style="thick">
        <color indexed="1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0" borderId="0" xfId="0" applyFont="1"/>
    <xf numFmtId="6" fontId="5" fillId="0" borderId="1" xfId="0" applyNumberFormat="1" applyFont="1" applyBorder="1" applyAlignment="1">
      <alignment horizontal="right" vertical="top" wrapText="1"/>
    </xf>
    <xf numFmtId="0" fontId="5" fillId="0" borderId="0" xfId="0" applyFont="1"/>
    <xf numFmtId="0" fontId="7" fillId="0" borderId="3" xfId="1" applyFont="1" applyFill="1" applyBorder="1" applyAlignment="1" applyProtection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6" fontId="5" fillId="5" borderId="1" xfId="0" applyNumberFormat="1" applyFont="1" applyFill="1" applyBorder="1" applyAlignment="1">
      <alignment horizontal="right" vertical="top" wrapText="1"/>
    </xf>
    <xf numFmtId="6" fontId="5" fillId="4" borderId="1" xfId="0" applyNumberFormat="1" applyFont="1" applyFill="1" applyBorder="1" applyAlignment="1">
      <alignment horizontal="right" vertical="top" wrapText="1"/>
    </xf>
    <xf numFmtId="6" fontId="5" fillId="6" borderId="1" xfId="0" applyNumberFormat="1" applyFont="1" applyFill="1" applyBorder="1" applyAlignment="1">
      <alignment horizontal="right" vertical="top" wrapText="1"/>
    </xf>
    <xf numFmtId="6" fontId="5" fillId="0" borderId="1" xfId="0" applyNumberFormat="1" applyFont="1" applyBorder="1" applyAlignment="1">
      <alignment vertical="top" wrapText="1"/>
    </xf>
    <xf numFmtId="0" fontId="8" fillId="0" borderId="0" xfId="0" applyFont="1"/>
    <xf numFmtId="0" fontId="7" fillId="0" borderId="1" xfId="1" applyFont="1" applyBorder="1" applyAlignment="1" applyProtection="1">
      <alignment vertical="top" wrapText="1"/>
    </xf>
    <xf numFmtId="6" fontId="5" fillId="0" borderId="1" xfId="0" applyNumberFormat="1" applyFont="1" applyFill="1" applyBorder="1" applyAlignment="1">
      <alignment horizontal="right" vertical="top" wrapText="1"/>
    </xf>
    <xf numFmtId="6" fontId="8" fillId="0" borderId="1" xfId="0" applyNumberFormat="1" applyFont="1" applyBorder="1" applyAlignment="1">
      <alignment horizontal="right" vertical="top" wrapText="1"/>
    </xf>
    <xf numFmtId="6" fontId="8" fillId="2" borderId="1" xfId="0" applyNumberFormat="1" applyFont="1" applyFill="1" applyBorder="1" applyAlignment="1">
      <alignment horizontal="right" vertical="top" wrapText="1"/>
    </xf>
    <xf numFmtId="6" fontId="8" fillId="0" borderId="1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top" wrapText="1"/>
    </xf>
    <xf numFmtId="0" fontId="5" fillId="7" borderId="6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5" borderId="12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</xdr:row>
      <xdr:rowOff>28575</xdr:rowOff>
    </xdr:from>
    <xdr:to>
      <xdr:col>6</xdr:col>
      <xdr:colOff>247650</xdr:colOff>
      <xdr:row>3</xdr:row>
      <xdr:rowOff>19050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3390900" y="390525"/>
          <a:ext cx="32385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657225</xdr:colOff>
      <xdr:row>2</xdr:row>
      <xdr:rowOff>19050</xdr:rowOff>
    </xdr:from>
    <xdr:to>
      <xdr:col>7</xdr:col>
      <xdr:colOff>438150</xdr:colOff>
      <xdr:row>3</xdr:row>
      <xdr:rowOff>38100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 flipV="1">
          <a:off x="3990975" y="381000"/>
          <a:ext cx="43815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400050</xdr:colOff>
      <xdr:row>20</xdr:row>
      <xdr:rowOff>47625</xdr:rowOff>
    </xdr:from>
    <xdr:to>
      <xdr:col>6</xdr:col>
      <xdr:colOff>114300</xdr:colOff>
      <xdr:row>21</xdr:row>
      <xdr:rowOff>57150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V="1">
          <a:off x="3333750" y="3695700"/>
          <a:ext cx="24765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542925</xdr:colOff>
      <xdr:row>20</xdr:row>
      <xdr:rowOff>57150</xdr:rowOff>
    </xdr:from>
    <xdr:to>
      <xdr:col>7</xdr:col>
      <xdr:colOff>457200</xdr:colOff>
      <xdr:row>21</xdr:row>
      <xdr:rowOff>66675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H="1" flipV="1">
          <a:off x="3990975" y="3705225"/>
          <a:ext cx="4572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457200</xdr:colOff>
      <xdr:row>2</xdr:row>
      <xdr:rowOff>28575</xdr:rowOff>
    </xdr:from>
    <xdr:to>
      <xdr:col>15</xdr:col>
      <xdr:colOff>247650</xdr:colOff>
      <xdr:row>3</xdr:row>
      <xdr:rowOff>19050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V="1">
          <a:off x="8105775" y="390525"/>
          <a:ext cx="295275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657225</xdr:colOff>
      <xdr:row>2</xdr:row>
      <xdr:rowOff>19050</xdr:rowOff>
    </xdr:from>
    <xdr:to>
      <xdr:col>16</xdr:col>
      <xdr:colOff>438150</xdr:colOff>
      <xdr:row>3</xdr:row>
      <xdr:rowOff>38100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H="1" flipV="1">
          <a:off x="8705850" y="381000"/>
          <a:ext cx="43815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400050</xdr:colOff>
      <xdr:row>20</xdr:row>
      <xdr:rowOff>47625</xdr:rowOff>
    </xdr:from>
    <xdr:to>
      <xdr:col>15</xdr:col>
      <xdr:colOff>114300</xdr:colOff>
      <xdr:row>21</xdr:row>
      <xdr:rowOff>57150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V="1">
          <a:off x="8048625" y="3695700"/>
          <a:ext cx="21907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542925</xdr:colOff>
      <xdr:row>20</xdr:row>
      <xdr:rowOff>57150</xdr:rowOff>
    </xdr:from>
    <xdr:to>
      <xdr:col>16</xdr:col>
      <xdr:colOff>457200</xdr:colOff>
      <xdr:row>21</xdr:row>
      <xdr:rowOff>66675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H="1" flipV="1">
          <a:off x="8696325" y="3705225"/>
          <a:ext cx="4667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A3" sqref="A3"/>
    </sheetView>
  </sheetViews>
  <sheetFormatPr defaultRowHeight="12" x14ac:dyDescent="0.2"/>
  <cols>
    <col min="1" max="1" width="13.28515625" style="9" customWidth="1"/>
    <col min="2" max="3" width="7.7109375" style="9" customWidth="1"/>
    <col min="4" max="4" width="7.5703125" style="9" customWidth="1"/>
    <col min="5" max="5" width="7.7109375" style="9" customWidth="1"/>
    <col min="6" max="6" width="8" style="9" customWidth="1"/>
    <col min="7" max="7" width="7.85546875" style="9" customWidth="1"/>
    <col min="8" max="8" width="6.85546875" style="9" customWidth="1"/>
    <col min="9" max="9" width="3.5703125" style="9" customWidth="1"/>
    <col min="10" max="10" width="13" style="9" customWidth="1"/>
    <col min="11" max="11" width="7.5703125" style="9" customWidth="1"/>
    <col min="12" max="12" width="7.7109375" style="9" customWidth="1"/>
    <col min="13" max="13" width="8.140625" style="9" customWidth="1"/>
    <col min="14" max="14" width="8" style="9" customWidth="1"/>
    <col min="15" max="15" width="7.5703125" style="9" customWidth="1"/>
    <col min="16" max="16" width="8.28515625" style="9" customWidth="1"/>
    <col min="17" max="17" width="6.85546875" style="9" customWidth="1"/>
    <col min="18" max="16384" width="9.140625" style="9"/>
  </cols>
  <sheetData>
    <row r="1" spans="1:17" s="7" customFormat="1" ht="14.25" customHeight="1" thickBot="1" x14ac:dyDescent="0.25">
      <c r="A1" s="35" t="s">
        <v>22</v>
      </c>
      <c r="B1" s="35"/>
      <c r="C1" s="35"/>
      <c r="D1" s="35"/>
      <c r="E1" s="35"/>
      <c r="F1" s="35"/>
      <c r="G1" s="35"/>
      <c r="H1" s="35"/>
      <c r="J1" s="35" t="s">
        <v>22</v>
      </c>
      <c r="K1" s="35"/>
      <c r="L1" s="35"/>
      <c r="M1" s="35"/>
      <c r="N1" s="35"/>
      <c r="O1" s="35"/>
      <c r="P1" s="35"/>
      <c r="Q1" s="35"/>
    </row>
    <row r="2" spans="1:17" ht="14.25" customHeight="1" thickTop="1" thickBot="1" x14ac:dyDescent="0.25">
      <c r="A2" s="29" t="s">
        <v>0</v>
      </c>
      <c r="B2" s="30"/>
      <c r="C2" s="30"/>
      <c r="D2" s="30"/>
      <c r="E2" s="31"/>
      <c r="F2" s="32" t="s">
        <v>1</v>
      </c>
      <c r="G2" s="33"/>
      <c r="H2" s="34"/>
      <c r="J2" s="29" t="s">
        <v>0</v>
      </c>
      <c r="K2" s="30"/>
      <c r="L2" s="30"/>
      <c r="M2" s="30"/>
      <c r="N2" s="31"/>
      <c r="O2" s="32" t="s">
        <v>1</v>
      </c>
      <c r="P2" s="33"/>
      <c r="Q2" s="34"/>
    </row>
    <row r="3" spans="1:17" ht="11.25" customHeight="1" thickTop="1" thickBot="1" x14ac:dyDescent="0.25">
      <c r="A3" s="10"/>
      <c r="B3" s="36" t="s">
        <v>2</v>
      </c>
      <c r="C3" s="27"/>
      <c r="D3" s="28"/>
      <c r="E3" s="11" t="s">
        <v>18</v>
      </c>
      <c r="F3" s="12"/>
      <c r="G3" s="12"/>
      <c r="H3" s="12"/>
      <c r="J3" s="10"/>
      <c r="K3" s="36" t="s">
        <v>2</v>
      </c>
      <c r="L3" s="27"/>
      <c r="M3" s="28"/>
      <c r="N3" s="11" t="s">
        <v>18</v>
      </c>
      <c r="O3" s="12"/>
      <c r="P3" s="12"/>
      <c r="Q3" s="12"/>
    </row>
    <row r="4" spans="1:17" ht="13.5" thickTop="1" thickBot="1" x14ac:dyDescent="0.25">
      <c r="A4" s="6" t="s">
        <v>3</v>
      </c>
      <c r="B4" s="13" t="s">
        <v>14</v>
      </c>
      <c r="C4" s="13" t="s">
        <v>15</v>
      </c>
      <c r="D4" s="13" t="s">
        <v>16</v>
      </c>
      <c r="E4" s="13" t="s">
        <v>14</v>
      </c>
      <c r="F4" s="13" t="s">
        <v>17</v>
      </c>
      <c r="G4" s="13" t="s">
        <v>19</v>
      </c>
      <c r="H4" s="13" t="s">
        <v>20</v>
      </c>
      <c r="J4" s="6" t="s">
        <v>3</v>
      </c>
      <c r="K4" s="13" t="s">
        <v>14</v>
      </c>
      <c r="L4" s="13" t="s">
        <v>15</v>
      </c>
      <c r="M4" s="13" t="s">
        <v>16</v>
      </c>
      <c r="N4" s="13" t="s">
        <v>14</v>
      </c>
      <c r="O4" s="13" t="s">
        <v>17</v>
      </c>
      <c r="P4" s="13" t="s">
        <v>19</v>
      </c>
      <c r="Q4" s="13" t="s">
        <v>20</v>
      </c>
    </row>
    <row r="5" spans="1:17" ht="15.75" customHeight="1" thickTop="1" thickBot="1" x14ac:dyDescent="0.25">
      <c r="A5" s="2" t="s">
        <v>4</v>
      </c>
      <c r="B5" s="8">
        <f t="shared" ref="B5:B11" si="0">D5*3</f>
        <v>6909</v>
      </c>
      <c r="C5" s="8">
        <f t="shared" ref="C5:C11" si="1">D5*2</f>
        <v>4606</v>
      </c>
      <c r="D5" s="8">
        <v>2303</v>
      </c>
      <c r="E5" s="8">
        <f>D5*3</f>
        <v>6909</v>
      </c>
      <c r="F5" s="8">
        <f t="shared" ref="F5:F11" si="2">H5*3</f>
        <v>6057</v>
      </c>
      <c r="G5" s="8">
        <f t="shared" ref="G5:G11" si="3">H5*2</f>
        <v>4038</v>
      </c>
      <c r="H5" s="8">
        <v>2019</v>
      </c>
      <c r="J5" s="2" t="s">
        <v>4</v>
      </c>
      <c r="K5" s="8">
        <f t="shared" ref="K5:K11" si="4">M5*3</f>
        <v>6909</v>
      </c>
      <c r="L5" s="8">
        <f t="shared" ref="L5:L11" si="5">M5*2</f>
        <v>4606</v>
      </c>
      <c r="M5" s="8">
        <v>2303</v>
      </c>
      <c r="N5" s="8">
        <f>M5*3</f>
        <v>6909</v>
      </c>
      <c r="O5" s="8">
        <f t="shared" ref="O5:O11" si="6">Q5*3</f>
        <v>6057</v>
      </c>
      <c r="P5" s="8">
        <f t="shared" ref="P5:P11" si="7">Q5*2</f>
        <v>4038</v>
      </c>
      <c r="Q5" s="8">
        <v>2019</v>
      </c>
    </row>
    <row r="6" spans="1:17" ht="16.5" customHeight="1" thickTop="1" thickBot="1" x14ac:dyDescent="0.25">
      <c r="A6" s="2" t="s">
        <v>8</v>
      </c>
      <c r="B6" s="8">
        <f t="shared" si="0"/>
        <v>573</v>
      </c>
      <c r="C6" s="8">
        <f t="shared" si="1"/>
        <v>382</v>
      </c>
      <c r="D6" s="8">
        <v>191</v>
      </c>
      <c r="E6" s="8">
        <f>D6*3</f>
        <v>573</v>
      </c>
      <c r="F6" s="8">
        <f t="shared" si="2"/>
        <v>393</v>
      </c>
      <c r="G6" s="8">
        <f t="shared" si="3"/>
        <v>262</v>
      </c>
      <c r="H6" s="8">
        <v>131</v>
      </c>
      <c r="J6" s="2" t="s">
        <v>8</v>
      </c>
      <c r="K6" s="8">
        <f t="shared" si="4"/>
        <v>573</v>
      </c>
      <c r="L6" s="8">
        <f t="shared" si="5"/>
        <v>382</v>
      </c>
      <c r="M6" s="8">
        <v>191</v>
      </c>
      <c r="N6" s="8">
        <f>M6*3</f>
        <v>573</v>
      </c>
      <c r="O6" s="8">
        <f t="shared" si="6"/>
        <v>393</v>
      </c>
      <c r="P6" s="8">
        <f t="shared" si="7"/>
        <v>262</v>
      </c>
      <c r="Q6" s="8">
        <v>131</v>
      </c>
    </row>
    <row r="7" spans="1:17" ht="16.5" customHeight="1" thickTop="1" thickBot="1" x14ac:dyDescent="0.25">
      <c r="A7" s="2" t="s">
        <v>5</v>
      </c>
      <c r="B7" s="8">
        <f t="shared" si="0"/>
        <v>972</v>
      </c>
      <c r="C7" s="8">
        <f t="shared" si="1"/>
        <v>648</v>
      </c>
      <c r="D7" s="8">
        <v>324</v>
      </c>
      <c r="E7" s="8">
        <f>D7*3</f>
        <v>972</v>
      </c>
      <c r="F7" s="8">
        <f t="shared" si="2"/>
        <v>972</v>
      </c>
      <c r="G7" s="8">
        <f t="shared" si="3"/>
        <v>648</v>
      </c>
      <c r="H7" s="8">
        <v>324</v>
      </c>
      <c r="J7" s="2" t="s">
        <v>5</v>
      </c>
      <c r="K7" s="8">
        <f t="shared" si="4"/>
        <v>972</v>
      </c>
      <c r="L7" s="8">
        <f t="shared" si="5"/>
        <v>648</v>
      </c>
      <c r="M7" s="8">
        <v>324</v>
      </c>
      <c r="N7" s="8">
        <f>M7*3</f>
        <v>972</v>
      </c>
      <c r="O7" s="8">
        <f t="shared" si="6"/>
        <v>972</v>
      </c>
      <c r="P7" s="8">
        <f t="shared" si="7"/>
        <v>648</v>
      </c>
      <c r="Q7" s="8">
        <v>324</v>
      </c>
    </row>
    <row r="8" spans="1:17" ht="15.75" customHeight="1" thickTop="1" thickBot="1" x14ac:dyDescent="0.25">
      <c r="A8" s="4" t="s">
        <v>6</v>
      </c>
      <c r="B8" s="14">
        <f t="shared" si="0"/>
        <v>9000</v>
      </c>
      <c r="C8" s="14">
        <f t="shared" si="1"/>
        <v>6000</v>
      </c>
      <c r="D8" s="14">
        <v>3000</v>
      </c>
      <c r="E8" s="15">
        <v>3006</v>
      </c>
      <c r="F8" s="16">
        <f t="shared" si="2"/>
        <v>9000</v>
      </c>
      <c r="G8" s="16">
        <f t="shared" si="3"/>
        <v>6000</v>
      </c>
      <c r="H8" s="16">
        <f>D8</f>
        <v>3000</v>
      </c>
      <c r="J8" s="4" t="s">
        <v>6</v>
      </c>
      <c r="K8" s="14">
        <f t="shared" si="4"/>
        <v>9000</v>
      </c>
      <c r="L8" s="14">
        <f t="shared" si="5"/>
        <v>6000</v>
      </c>
      <c r="M8" s="14">
        <v>3000</v>
      </c>
      <c r="N8" s="15">
        <v>3006</v>
      </c>
      <c r="O8" s="16">
        <f t="shared" si="6"/>
        <v>9000</v>
      </c>
      <c r="P8" s="16">
        <f t="shared" si="7"/>
        <v>6000</v>
      </c>
      <c r="Q8" s="16">
        <f>M8</f>
        <v>3000</v>
      </c>
    </row>
    <row r="9" spans="1:17" ht="15.75" customHeight="1" thickTop="1" thickBot="1" x14ac:dyDescent="0.25">
      <c r="A9" s="4" t="s">
        <v>7</v>
      </c>
      <c r="B9" s="14">
        <f t="shared" si="0"/>
        <v>1224</v>
      </c>
      <c r="C9" s="14">
        <f t="shared" si="1"/>
        <v>816</v>
      </c>
      <c r="D9" s="14">
        <v>408</v>
      </c>
      <c r="E9" s="15">
        <v>1272</v>
      </c>
      <c r="F9" s="16">
        <f t="shared" si="2"/>
        <v>1224</v>
      </c>
      <c r="G9" s="16">
        <f t="shared" si="3"/>
        <v>816</v>
      </c>
      <c r="H9" s="16">
        <f>D9</f>
        <v>408</v>
      </c>
      <c r="J9" s="4" t="s">
        <v>7</v>
      </c>
      <c r="K9" s="14">
        <f t="shared" si="4"/>
        <v>1224</v>
      </c>
      <c r="L9" s="14">
        <f t="shared" si="5"/>
        <v>816</v>
      </c>
      <c r="M9" s="14">
        <v>408</v>
      </c>
      <c r="N9" s="15">
        <v>1272</v>
      </c>
      <c r="O9" s="16">
        <f t="shared" si="6"/>
        <v>1224</v>
      </c>
      <c r="P9" s="16">
        <f t="shared" si="7"/>
        <v>816</v>
      </c>
      <c r="Q9" s="16">
        <f>M9</f>
        <v>408</v>
      </c>
    </row>
    <row r="10" spans="1:17" ht="15.75" customHeight="1" thickTop="1" thickBot="1" x14ac:dyDescent="0.25">
      <c r="A10" s="4" t="s">
        <v>9</v>
      </c>
      <c r="B10" s="14">
        <f t="shared" si="0"/>
        <v>120</v>
      </c>
      <c r="C10" s="14">
        <f t="shared" si="1"/>
        <v>80</v>
      </c>
      <c r="D10" s="14">
        <v>40</v>
      </c>
      <c r="E10" s="15">
        <f>D10*3</f>
        <v>120</v>
      </c>
      <c r="F10" s="16">
        <f t="shared" si="2"/>
        <v>120</v>
      </c>
      <c r="G10" s="16">
        <f t="shared" si="3"/>
        <v>80</v>
      </c>
      <c r="H10" s="16">
        <f>D10</f>
        <v>40</v>
      </c>
      <c r="J10" s="4" t="s">
        <v>9</v>
      </c>
      <c r="K10" s="14">
        <f t="shared" si="4"/>
        <v>120</v>
      </c>
      <c r="L10" s="14">
        <f t="shared" si="5"/>
        <v>80</v>
      </c>
      <c r="M10" s="14">
        <v>40</v>
      </c>
      <c r="N10" s="15">
        <f>M10*3</f>
        <v>120</v>
      </c>
      <c r="O10" s="16">
        <f t="shared" si="6"/>
        <v>120</v>
      </c>
      <c r="P10" s="16">
        <f t="shared" si="7"/>
        <v>80</v>
      </c>
      <c r="Q10" s="16">
        <f>M10</f>
        <v>40</v>
      </c>
    </row>
    <row r="11" spans="1:17" ht="15.75" customHeight="1" thickTop="1" thickBot="1" x14ac:dyDescent="0.25">
      <c r="A11" s="4" t="s">
        <v>10</v>
      </c>
      <c r="B11" s="14">
        <f t="shared" si="0"/>
        <v>1704</v>
      </c>
      <c r="C11" s="14">
        <f t="shared" si="1"/>
        <v>1136</v>
      </c>
      <c r="D11" s="14">
        <v>568</v>
      </c>
      <c r="E11" s="15">
        <v>1530</v>
      </c>
      <c r="F11" s="16">
        <f t="shared" si="2"/>
        <v>1704</v>
      </c>
      <c r="G11" s="16">
        <f t="shared" si="3"/>
        <v>1136</v>
      </c>
      <c r="H11" s="16">
        <f>D11</f>
        <v>568</v>
      </c>
      <c r="J11" s="4" t="s">
        <v>10</v>
      </c>
      <c r="K11" s="14">
        <f t="shared" si="4"/>
        <v>1704</v>
      </c>
      <c r="L11" s="14">
        <f t="shared" si="5"/>
        <v>1136</v>
      </c>
      <c r="M11" s="14">
        <v>568</v>
      </c>
      <c r="N11" s="15">
        <v>1530</v>
      </c>
      <c r="O11" s="16">
        <f t="shared" si="6"/>
        <v>1704</v>
      </c>
      <c r="P11" s="16">
        <f t="shared" si="7"/>
        <v>1136</v>
      </c>
      <c r="Q11" s="16">
        <f>M11</f>
        <v>568</v>
      </c>
    </row>
    <row r="12" spans="1:17" ht="13.5" thickTop="1" thickBot="1" x14ac:dyDescent="0.25">
      <c r="A12" s="3"/>
      <c r="B12" s="8"/>
      <c r="C12" s="8"/>
      <c r="D12" s="2"/>
      <c r="E12" s="2"/>
      <c r="F12" s="8"/>
      <c r="G12" s="8"/>
      <c r="H12" s="2"/>
      <c r="J12" s="3"/>
      <c r="K12" s="8"/>
      <c r="L12" s="8"/>
      <c r="M12" s="2"/>
      <c r="N12" s="2"/>
      <c r="O12" s="8"/>
      <c r="P12" s="8"/>
      <c r="Q12" s="2"/>
    </row>
    <row r="13" spans="1:17" ht="16.5" customHeight="1" thickTop="1" thickBot="1" x14ac:dyDescent="0.25">
      <c r="A13" s="4" t="s">
        <v>11</v>
      </c>
      <c r="B13" s="14">
        <f t="shared" ref="B13:H13" si="8">SUM(B8:B11)</f>
        <v>12048</v>
      </c>
      <c r="C13" s="14">
        <f t="shared" si="8"/>
        <v>8032</v>
      </c>
      <c r="D13" s="14">
        <f t="shared" si="8"/>
        <v>4016</v>
      </c>
      <c r="E13" s="15">
        <f t="shared" si="8"/>
        <v>5928</v>
      </c>
      <c r="F13" s="16">
        <f t="shared" si="8"/>
        <v>12048</v>
      </c>
      <c r="G13" s="16">
        <f t="shared" si="8"/>
        <v>8032</v>
      </c>
      <c r="H13" s="16">
        <f t="shared" si="8"/>
        <v>4016</v>
      </c>
      <c r="J13" s="4" t="s">
        <v>11</v>
      </c>
      <c r="K13" s="14">
        <f t="shared" ref="K13:Q13" si="9">SUM(K8:K11)</f>
        <v>12048</v>
      </c>
      <c r="L13" s="14">
        <f t="shared" si="9"/>
        <v>8032</v>
      </c>
      <c r="M13" s="14">
        <f t="shared" si="9"/>
        <v>4016</v>
      </c>
      <c r="N13" s="15">
        <f t="shared" si="9"/>
        <v>5928</v>
      </c>
      <c r="O13" s="16">
        <f t="shared" si="9"/>
        <v>12048</v>
      </c>
      <c r="P13" s="16">
        <f t="shared" si="9"/>
        <v>8032</v>
      </c>
      <c r="Q13" s="16">
        <f t="shared" si="9"/>
        <v>4016</v>
      </c>
    </row>
    <row r="14" spans="1:17" ht="13.5" thickTop="1" thickBot="1" x14ac:dyDescent="0.25">
      <c r="A14" s="2"/>
      <c r="B14" s="8" t="s">
        <v>21</v>
      </c>
      <c r="C14" s="8" t="s">
        <v>21</v>
      </c>
      <c r="D14" s="2"/>
      <c r="E14" s="17"/>
      <c r="F14" s="8" t="s">
        <v>21</v>
      </c>
      <c r="G14" s="8" t="s">
        <v>21</v>
      </c>
      <c r="H14" s="2"/>
      <c r="J14" s="2"/>
      <c r="K14" s="8" t="s">
        <v>21</v>
      </c>
      <c r="L14" s="8" t="s">
        <v>21</v>
      </c>
      <c r="M14" s="2"/>
      <c r="N14" s="17"/>
      <c r="O14" s="8" t="s">
        <v>21</v>
      </c>
      <c r="P14" s="8" t="s">
        <v>21</v>
      </c>
      <c r="Q14" s="2"/>
    </row>
    <row r="15" spans="1:17" s="18" customFormat="1" ht="13.5" thickTop="1" thickBot="1" x14ac:dyDescent="0.25">
      <c r="A15" s="5" t="s">
        <v>12</v>
      </c>
      <c r="B15" s="21">
        <f t="shared" ref="B15:H15" si="10">SUM(B5:B11)</f>
        <v>20502</v>
      </c>
      <c r="C15" s="21">
        <f t="shared" si="10"/>
        <v>13668</v>
      </c>
      <c r="D15" s="22">
        <f t="shared" si="10"/>
        <v>6834</v>
      </c>
      <c r="E15" s="23">
        <f t="shared" si="10"/>
        <v>14382</v>
      </c>
      <c r="F15" s="21">
        <f t="shared" si="10"/>
        <v>19470</v>
      </c>
      <c r="G15" s="21">
        <f t="shared" si="10"/>
        <v>12980</v>
      </c>
      <c r="H15" s="23">
        <f t="shared" si="10"/>
        <v>6490</v>
      </c>
      <c r="J15" s="5" t="s">
        <v>12</v>
      </c>
      <c r="K15" s="21">
        <f t="shared" ref="K15:Q15" si="11">SUM(K5:K11)</f>
        <v>20502</v>
      </c>
      <c r="L15" s="21">
        <f t="shared" si="11"/>
        <v>13668</v>
      </c>
      <c r="M15" s="22">
        <f t="shared" si="11"/>
        <v>6834</v>
      </c>
      <c r="N15" s="23">
        <f t="shared" si="11"/>
        <v>14382</v>
      </c>
      <c r="O15" s="21">
        <f t="shared" si="11"/>
        <v>19470</v>
      </c>
      <c r="P15" s="21">
        <f t="shared" si="11"/>
        <v>12980</v>
      </c>
      <c r="Q15" s="23">
        <f t="shared" si="11"/>
        <v>6490</v>
      </c>
    </row>
    <row r="16" spans="1:17" ht="12.75" thickTop="1" x14ac:dyDescent="0.2">
      <c r="A16" s="38"/>
      <c r="B16" s="39"/>
      <c r="C16" s="39"/>
      <c r="D16" s="39"/>
      <c r="E16" s="39"/>
      <c r="F16" s="39"/>
      <c r="G16" s="39"/>
      <c r="H16" s="40"/>
      <c r="J16" s="38"/>
      <c r="K16" s="39"/>
      <c r="L16" s="39"/>
      <c r="M16" s="39"/>
      <c r="N16" s="39"/>
      <c r="O16" s="39"/>
      <c r="P16" s="39"/>
      <c r="Q16" s="40"/>
    </row>
    <row r="17" spans="1:17" ht="14.25" customHeight="1" x14ac:dyDescent="0.2">
      <c r="A17" s="25" t="s">
        <v>26</v>
      </c>
      <c r="B17" s="25"/>
      <c r="C17" s="25"/>
      <c r="D17" s="25"/>
      <c r="E17" s="25"/>
      <c r="F17" s="25"/>
      <c r="G17" s="25"/>
      <c r="H17" s="25"/>
      <c r="J17" s="25" t="s">
        <v>26</v>
      </c>
      <c r="K17" s="25"/>
      <c r="L17" s="25"/>
      <c r="M17" s="25"/>
      <c r="N17" s="25"/>
      <c r="O17" s="25"/>
      <c r="P17" s="25"/>
      <c r="Q17" s="25"/>
    </row>
    <row r="18" spans="1:17" ht="8.25" customHeight="1" x14ac:dyDescent="0.2">
      <c r="A18" s="37"/>
      <c r="B18" s="37"/>
      <c r="C18" s="37"/>
      <c r="D18" s="37"/>
      <c r="E18" s="37"/>
      <c r="F18" s="37"/>
      <c r="G18" s="37"/>
      <c r="H18" s="37"/>
      <c r="J18" s="37"/>
      <c r="K18" s="37"/>
      <c r="L18" s="37"/>
      <c r="M18" s="37"/>
      <c r="N18" s="37"/>
      <c r="O18" s="37"/>
      <c r="P18" s="37"/>
      <c r="Q18" s="37"/>
    </row>
    <row r="19" spans="1:17" s="7" customFormat="1" ht="15.75" customHeight="1" thickBot="1" x14ac:dyDescent="0.25">
      <c r="A19" s="35" t="s">
        <v>23</v>
      </c>
      <c r="B19" s="35"/>
      <c r="C19" s="35"/>
      <c r="D19" s="35"/>
      <c r="E19" s="35"/>
      <c r="F19" s="35"/>
      <c r="G19" s="35"/>
      <c r="H19" s="35"/>
      <c r="J19" s="35" t="s">
        <v>23</v>
      </c>
      <c r="K19" s="35"/>
      <c r="L19" s="35"/>
      <c r="M19" s="35"/>
      <c r="N19" s="35"/>
      <c r="O19" s="35"/>
      <c r="P19" s="35"/>
      <c r="Q19" s="35"/>
    </row>
    <row r="20" spans="1:17" ht="14.25" customHeight="1" thickTop="1" thickBot="1" x14ac:dyDescent="0.25">
      <c r="A20" s="29" t="s">
        <v>0</v>
      </c>
      <c r="B20" s="30"/>
      <c r="C20" s="30"/>
      <c r="D20" s="30"/>
      <c r="E20" s="31"/>
      <c r="F20" s="32" t="s">
        <v>13</v>
      </c>
      <c r="G20" s="33"/>
      <c r="H20" s="34"/>
      <c r="J20" s="29" t="s">
        <v>0</v>
      </c>
      <c r="K20" s="30"/>
      <c r="L20" s="30"/>
      <c r="M20" s="30"/>
      <c r="N20" s="31"/>
      <c r="O20" s="32" t="s">
        <v>13</v>
      </c>
      <c r="P20" s="33"/>
      <c r="Q20" s="34"/>
    </row>
    <row r="21" spans="1:17" ht="12.75" customHeight="1" thickTop="1" thickBot="1" x14ac:dyDescent="0.25">
      <c r="A21" s="19"/>
      <c r="B21" s="26" t="s">
        <v>2</v>
      </c>
      <c r="C21" s="27"/>
      <c r="D21" s="28"/>
      <c r="E21" s="11" t="s">
        <v>18</v>
      </c>
      <c r="F21" s="2"/>
      <c r="G21" s="2"/>
      <c r="H21" s="2"/>
      <c r="J21" s="19"/>
      <c r="K21" s="26" t="s">
        <v>2</v>
      </c>
      <c r="L21" s="27"/>
      <c r="M21" s="28"/>
      <c r="N21" s="11" t="s">
        <v>18</v>
      </c>
      <c r="O21" s="2"/>
      <c r="P21" s="2"/>
      <c r="Q21" s="2"/>
    </row>
    <row r="22" spans="1:17" ht="13.5" thickTop="1" thickBot="1" x14ac:dyDescent="0.25">
      <c r="A22" s="1" t="s">
        <v>3</v>
      </c>
      <c r="B22" s="1" t="s">
        <v>14</v>
      </c>
      <c r="C22" s="1" t="s">
        <v>15</v>
      </c>
      <c r="D22" s="1" t="s">
        <v>16</v>
      </c>
      <c r="E22" s="1" t="s">
        <v>14</v>
      </c>
      <c r="F22" s="1" t="s">
        <v>17</v>
      </c>
      <c r="G22" s="1" t="s">
        <v>15</v>
      </c>
      <c r="H22" s="1" t="s">
        <v>16</v>
      </c>
      <c r="J22" s="1" t="s">
        <v>3</v>
      </c>
      <c r="K22" s="1" t="s">
        <v>14</v>
      </c>
      <c r="L22" s="1" t="s">
        <v>15</v>
      </c>
      <c r="M22" s="1" t="s">
        <v>16</v>
      </c>
      <c r="N22" s="1" t="s">
        <v>14</v>
      </c>
      <c r="O22" s="1" t="s">
        <v>17</v>
      </c>
      <c r="P22" s="1" t="s">
        <v>15</v>
      </c>
      <c r="Q22" s="1" t="s">
        <v>16</v>
      </c>
    </row>
    <row r="23" spans="1:17" ht="15.75" customHeight="1" thickTop="1" thickBot="1" x14ac:dyDescent="0.25">
      <c r="A23" s="2" t="s">
        <v>4</v>
      </c>
      <c r="B23" s="8">
        <f t="shared" ref="B23:B29" si="12">D23*3</f>
        <v>18090</v>
      </c>
      <c r="C23" s="8">
        <f t="shared" ref="C23:C29" si="13">D23*2</f>
        <v>12060</v>
      </c>
      <c r="D23" s="8">
        <v>6030</v>
      </c>
      <c r="E23" s="8">
        <f>D23*3</f>
        <v>18090</v>
      </c>
      <c r="F23" s="8">
        <f t="shared" ref="F23:F29" si="14">H23*3</f>
        <v>16041</v>
      </c>
      <c r="G23" s="8">
        <f t="shared" ref="G23:G29" si="15">H23*2</f>
        <v>10694</v>
      </c>
      <c r="H23" s="8">
        <v>5347</v>
      </c>
      <c r="J23" s="2" t="s">
        <v>4</v>
      </c>
      <c r="K23" s="8">
        <f t="shared" ref="K23:K29" si="16">M23*3</f>
        <v>18090</v>
      </c>
      <c r="L23" s="8">
        <f t="shared" ref="L23:L29" si="17">M23*2</f>
        <v>12060</v>
      </c>
      <c r="M23" s="8">
        <v>6030</v>
      </c>
      <c r="N23" s="8">
        <f>M23*3</f>
        <v>18090</v>
      </c>
      <c r="O23" s="8">
        <f t="shared" ref="O23:O29" si="18">Q23*3</f>
        <v>16041</v>
      </c>
      <c r="P23" s="8">
        <f t="shared" ref="P23:P29" si="19">Q23*2</f>
        <v>10694</v>
      </c>
      <c r="Q23" s="8">
        <v>5347</v>
      </c>
    </row>
    <row r="24" spans="1:17" ht="15.75" customHeight="1" thickTop="1" thickBot="1" x14ac:dyDescent="0.25">
      <c r="A24" s="3" t="s">
        <v>8</v>
      </c>
      <c r="B24" s="8">
        <f t="shared" si="12"/>
        <v>573</v>
      </c>
      <c r="C24" s="8">
        <f t="shared" si="13"/>
        <v>382</v>
      </c>
      <c r="D24" s="20">
        <f t="shared" ref="D24:D29" si="20">D6</f>
        <v>191</v>
      </c>
      <c r="E24" s="20">
        <f>D24*3</f>
        <v>573</v>
      </c>
      <c r="F24" s="8">
        <f t="shared" si="14"/>
        <v>393</v>
      </c>
      <c r="G24" s="8">
        <f t="shared" si="15"/>
        <v>262</v>
      </c>
      <c r="H24" s="20">
        <v>131</v>
      </c>
      <c r="J24" s="3" t="s">
        <v>8</v>
      </c>
      <c r="K24" s="8">
        <f t="shared" si="16"/>
        <v>573</v>
      </c>
      <c r="L24" s="8">
        <f t="shared" si="17"/>
        <v>382</v>
      </c>
      <c r="M24" s="20">
        <f t="shared" ref="M24:M29" si="21">M6</f>
        <v>191</v>
      </c>
      <c r="N24" s="20">
        <f>M24*3</f>
        <v>573</v>
      </c>
      <c r="O24" s="8">
        <f t="shared" si="18"/>
        <v>393</v>
      </c>
      <c r="P24" s="8">
        <f t="shared" si="19"/>
        <v>262</v>
      </c>
      <c r="Q24" s="20">
        <v>131</v>
      </c>
    </row>
    <row r="25" spans="1:17" ht="17.25" customHeight="1" thickTop="1" thickBot="1" x14ac:dyDescent="0.25">
      <c r="A25" s="2" t="s">
        <v>5</v>
      </c>
      <c r="B25" s="8">
        <f t="shared" si="12"/>
        <v>972</v>
      </c>
      <c r="C25" s="8">
        <f t="shared" si="13"/>
        <v>648</v>
      </c>
      <c r="D25" s="8">
        <f t="shared" si="20"/>
        <v>324</v>
      </c>
      <c r="E25" s="8">
        <f>D25*3</f>
        <v>972</v>
      </c>
      <c r="F25" s="8">
        <f t="shared" si="14"/>
        <v>972</v>
      </c>
      <c r="G25" s="8">
        <f t="shared" si="15"/>
        <v>648</v>
      </c>
      <c r="H25" s="8">
        <f>H7</f>
        <v>324</v>
      </c>
      <c r="J25" s="2" t="s">
        <v>5</v>
      </c>
      <c r="K25" s="8">
        <f t="shared" si="16"/>
        <v>972</v>
      </c>
      <c r="L25" s="8">
        <f t="shared" si="17"/>
        <v>648</v>
      </c>
      <c r="M25" s="8">
        <f t="shared" si="21"/>
        <v>324</v>
      </c>
      <c r="N25" s="8">
        <f>M25*3</f>
        <v>972</v>
      </c>
      <c r="O25" s="8">
        <f t="shared" si="18"/>
        <v>972</v>
      </c>
      <c r="P25" s="8">
        <f t="shared" si="19"/>
        <v>648</v>
      </c>
      <c r="Q25" s="8">
        <f>Q7</f>
        <v>324</v>
      </c>
    </row>
    <row r="26" spans="1:17" ht="15.75" customHeight="1" thickTop="1" thickBot="1" x14ac:dyDescent="0.25">
      <c r="A26" s="4" t="s">
        <v>6</v>
      </c>
      <c r="B26" s="14">
        <f t="shared" si="12"/>
        <v>9000</v>
      </c>
      <c r="C26" s="14">
        <f t="shared" si="13"/>
        <v>6000</v>
      </c>
      <c r="D26" s="14">
        <f t="shared" si="20"/>
        <v>3000</v>
      </c>
      <c r="E26" s="15">
        <f>E8</f>
        <v>3006</v>
      </c>
      <c r="F26" s="16">
        <f t="shared" si="14"/>
        <v>9000</v>
      </c>
      <c r="G26" s="16">
        <f t="shared" si="15"/>
        <v>6000</v>
      </c>
      <c r="H26" s="16">
        <f>D8</f>
        <v>3000</v>
      </c>
      <c r="J26" s="4" t="s">
        <v>6</v>
      </c>
      <c r="K26" s="14">
        <f t="shared" si="16"/>
        <v>9000</v>
      </c>
      <c r="L26" s="14">
        <f t="shared" si="17"/>
        <v>6000</v>
      </c>
      <c r="M26" s="14">
        <f t="shared" si="21"/>
        <v>3000</v>
      </c>
      <c r="N26" s="15">
        <f>N8</f>
        <v>3006</v>
      </c>
      <c r="O26" s="16">
        <f t="shared" si="18"/>
        <v>9000</v>
      </c>
      <c r="P26" s="16">
        <f t="shared" si="19"/>
        <v>6000</v>
      </c>
      <c r="Q26" s="16">
        <f>M8</f>
        <v>3000</v>
      </c>
    </row>
    <row r="27" spans="1:17" ht="15.75" customHeight="1" thickTop="1" thickBot="1" x14ac:dyDescent="0.25">
      <c r="A27" s="4" t="s">
        <v>7</v>
      </c>
      <c r="B27" s="14">
        <f t="shared" si="12"/>
        <v>1224</v>
      </c>
      <c r="C27" s="14">
        <f t="shared" si="13"/>
        <v>816</v>
      </c>
      <c r="D27" s="14">
        <f t="shared" si="20"/>
        <v>408</v>
      </c>
      <c r="E27" s="15">
        <f>E9</f>
        <v>1272</v>
      </c>
      <c r="F27" s="16">
        <f t="shared" si="14"/>
        <v>1224</v>
      </c>
      <c r="G27" s="16">
        <f t="shared" si="15"/>
        <v>816</v>
      </c>
      <c r="H27" s="16">
        <f>D9</f>
        <v>408</v>
      </c>
      <c r="J27" s="4" t="s">
        <v>7</v>
      </c>
      <c r="K27" s="14">
        <f t="shared" si="16"/>
        <v>1224</v>
      </c>
      <c r="L27" s="14">
        <f t="shared" si="17"/>
        <v>816</v>
      </c>
      <c r="M27" s="14">
        <f t="shared" si="21"/>
        <v>408</v>
      </c>
      <c r="N27" s="15">
        <f>N9</f>
        <v>1272</v>
      </c>
      <c r="O27" s="16">
        <f t="shared" si="18"/>
        <v>1224</v>
      </c>
      <c r="P27" s="16">
        <f t="shared" si="19"/>
        <v>816</v>
      </c>
      <c r="Q27" s="16">
        <f>M9</f>
        <v>408</v>
      </c>
    </row>
    <row r="28" spans="1:17" ht="14.25" customHeight="1" thickTop="1" thickBot="1" x14ac:dyDescent="0.25">
      <c r="A28" s="4" t="s">
        <v>9</v>
      </c>
      <c r="B28" s="14">
        <f t="shared" si="12"/>
        <v>120</v>
      </c>
      <c r="C28" s="14">
        <f t="shared" si="13"/>
        <v>80</v>
      </c>
      <c r="D28" s="14">
        <f t="shared" si="20"/>
        <v>40</v>
      </c>
      <c r="E28" s="15">
        <f>D28*3</f>
        <v>120</v>
      </c>
      <c r="F28" s="16">
        <f t="shared" si="14"/>
        <v>120</v>
      </c>
      <c r="G28" s="16">
        <f t="shared" si="15"/>
        <v>80</v>
      </c>
      <c r="H28" s="16">
        <f>D10</f>
        <v>40</v>
      </c>
      <c r="J28" s="4" t="s">
        <v>9</v>
      </c>
      <c r="K28" s="14">
        <f t="shared" si="16"/>
        <v>120</v>
      </c>
      <c r="L28" s="14">
        <f t="shared" si="17"/>
        <v>80</v>
      </c>
      <c r="M28" s="14">
        <f t="shared" si="21"/>
        <v>40</v>
      </c>
      <c r="N28" s="15">
        <f>M28*3</f>
        <v>120</v>
      </c>
      <c r="O28" s="16">
        <f t="shared" si="18"/>
        <v>120</v>
      </c>
      <c r="P28" s="16">
        <f t="shared" si="19"/>
        <v>80</v>
      </c>
      <c r="Q28" s="16">
        <f>M10</f>
        <v>40</v>
      </c>
    </row>
    <row r="29" spans="1:17" ht="15.75" customHeight="1" thickTop="1" thickBot="1" x14ac:dyDescent="0.25">
      <c r="A29" s="4" t="s">
        <v>10</v>
      </c>
      <c r="B29" s="14">
        <f t="shared" si="12"/>
        <v>1704</v>
      </c>
      <c r="C29" s="14">
        <f t="shared" si="13"/>
        <v>1136</v>
      </c>
      <c r="D29" s="14">
        <f t="shared" si="20"/>
        <v>568</v>
      </c>
      <c r="E29" s="15">
        <f>E11</f>
        <v>1530</v>
      </c>
      <c r="F29" s="16">
        <f t="shared" si="14"/>
        <v>1704</v>
      </c>
      <c r="G29" s="16">
        <f t="shared" si="15"/>
        <v>1136</v>
      </c>
      <c r="H29" s="16">
        <f>D11</f>
        <v>568</v>
      </c>
      <c r="J29" s="4" t="s">
        <v>10</v>
      </c>
      <c r="K29" s="14">
        <f t="shared" si="16"/>
        <v>1704</v>
      </c>
      <c r="L29" s="14">
        <f t="shared" si="17"/>
        <v>1136</v>
      </c>
      <c r="M29" s="14">
        <f t="shared" si="21"/>
        <v>568</v>
      </c>
      <c r="N29" s="15">
        <f>N11</f>
        <v>1530</v>
      </c>
      <c r="O29" s="16">
        <f t="shared" si="18"/>
        <v>1704</v>
      </c>
      <c r="P29" s="16">
        <f t="shared" si="19"/>
        <v>1136</v>
      </c>
      <c r="Q29" s="16">
        <f>M11</f>
        <v>568</v>
      </c>
    </row>
    <row r="30" spans="1:17" ht="13.5" thickTop="1" thickBot="1" x14ac:dyDescent="0.25">
      <c r="A30" s="2"/>
      <c r="B30" s="8"/>
      <c r="C30" s="8"/>
      <c r="D30" s="2"/>
      <c r="E30" s="2"/>
      <c r="F30" s="8"/>
      <c r="G30" s="8"/>
      <c r="H30" s="2"/>
      <c r="J30" s="2"/>
      <c r="K30" s="8"/>
      <c r="L30" s="8"/>
      <c r="M30" s="2"/>
      <c r="N30" s="2"/>
      <c r="O30" s="8"/>
      <c r="P30" s="8"/>
      <c r="Q30" s="2"/>
    </row>
    <row r="31" spans="1:17" ht="18" customHeight="1" thickTop="1" thickBot="1" x14ac:dyDescent="0.25">
      <c r="A31" s="4" t="s">
        <v>11</v>
      </c>
      <c r="B31" s="14">
        <f t="shared" ref="B31:H31" si="22">SUM(B26:B29)</f>
        <v>12048</v>
      </c>
      <c r="C31" s="14">
        <f t="shared" si="22"/>
        <v>8032</v>
      </c>
      <c r="D31" s="14">
        <f t="shared" si="22"/>
        <v>4016</v>
      </c>
      <c r="E31" s="15">
        <f t="shared" si="22"/>
        <v>5928</v>
      </c>
      <c r="F31" s="16">
        <f t="shared" si="22"/>
        <v>12048</v>
      </c>
      <c r="G31" s="16">
        <f t="shared" si="22"/>
        <v>8032</v>
      </c>
      <c r="H31" s="16">
        <f t="shared" si="22"/>
        <v>4016</v>
      </c>
      <c r="J31" s="4" t="s">
        <v>11</v>
      </c>
      <c r="K31" s="14">
        <f t="shared" ref="K31:Q31" si="23">SUM(K26:K29)</f>
        <v>12048</v>
      </c>
      <c r="L31" s="14">
        <f t="shared" si="23"/>
        <v>8032</v>
      </c>
      <c r="M31" s="14">
        <f t="shared" si="23"/>
        <v>4016</v>
      </c>
      <c r="N31" s="15">
        <f t="shared" si="23"/>
        <v>5928</v>
      </c>
      <c r="O31" s="16">
        <f t="shared" si="23"/>
        <v>12048</v>
      </c>
      <c r="P31" s="16">
        <f t="shared" si="23"/>
        <v>8032</v>
      </c>
      <c r="Q31" s="16">
        <f t="shared" si="23"/>
        <v>4016</v>
      </c>
    </row>
    <row r="32" spans="1:17" ht="13.5" thickTop="1" thickBot="1" x14ac:dyDescent="0.25">
      <c r="A32" s="2"/>
      <c r="B32" s="8"/>
      <c r="C32" s="8"/>
      <c r="D32" s="2"/>
      <c r="E32" s="2"/>
      <c r="F32" s="8"/>
      <c r="G32" s="8"/>
      <c r="H32" s="2"/>
      <c r="J32" s="2"/>
      <c r="K32" s="8"/>
      <c r="L32" s="8"/>
      <c r="M32" s="2"/>
      <c r="N32" s="2"/>
      <c r="O32" s="8"/>
      <c r="P32" s="8"/>
      <c r="Q32" s="2"/>
    </row>
    <row r="33" spans="1:17" s="18" customFormat="1" ht="12.75" thickTop="1" x14ac:dyDescent="0.2">
      <c r="A33" s="5" t="s">
        <v>12</v>
      </c>
      <c r="B33" s="21">
        <f t="shared" ref="B33:H33" si="24">SUM(B23:B29)</f>
        <v>31683</v>
      </c>
      <c r="C33" s="21">
        <f t="shared" si="24"/>
        <v>21122</v>
      </c>
      <c r="D33" s="22">
        <f t="shared" si="24"/>
        <v>10561</v>
      </c>
      <c r="E33" s="23">
        <f t="shared" si="24"/>
        <v>25563</v>
      </c>
      <c r="F33" s="21">
        <f t="shared" si="24"/>
        <v>29454</v>
      </c>
      <c r="G33" s="21">
        <f t="shared" si="24"/>
        <v>19636</v>
      </c>
      <c r="H33" s="23">
        <f t="shared" si="24"/>
        <v>9818</v>
      </c>
      <c r="J33" s="5" t="s">
        <v>12</v>
      </c>
      <c r="K33" s="21">
        <f t="shared" ref="K33:Q33" si="25">SUM(K23:K29)</f>
        <v>31683</v>
      </c>
      <c r="L33" s="21">
        <f t="shared" si="25"/>
        <v>21122</v>
      </c>
      <c r="M33" s="22">
        <f t="shared" si="25"/>
        <v>10561</v>
      </c>
      <c r="N33" s="23">
        <f t="shared" si="25"/>
        <v>25563</v>
      </c>
      <c r="O33" s="21">
        <f t="shared" si="25"/>
        <v>29454</v>
      </c>
      <c r="P33" s="21">
        <f t="shared" si="25"/>
        <v>19636</v>
      </c>
      <c r="Q33" s="23">
        <f t="shared" si="25"/>
        <v>9818</v>
      </c>
    </row>
    <row r="34" spans="1:17" ht="14.25" customHeight="1" x14ac:dyDescent="0.2">
      <c r="A34" s="25" t="s">
        <v>27</v>
      </c>
      <c r="B34" s="25"/>
      <c r="C34" s="25"/>
      <c r="D34" s="25"/>
      <c r="E34" s="25"/>
      <c r="F34" s="25"/>
      <c r="G34" s="25"/>
      <c r="H34" s="25"/>
      <c r="J34" s="25" t="s">
        <v>27</v>
      </c>
      <c r="K34" s="25"/>
      <c r="L34" s="25"/>
      <c r="M34" s="25"/>
      <c r="N34" s="25"/>
      <c r="O34" s="25"/>
      <c r="P34" s="25"/>
      <c r="Q34" s="25"/>
    </row>
    <row r="35" spans="1:17" ht="12.75" customHeight="1" x14ac:dyDescent="0.2">
      <c r="A35" s="24" t="s">
        <v>25</v>
      </c>
      <c r="B35" s="24"/>
      <c r="C35" s="24"/>
      <c r="D35" s="24"/>
      <c r="E35" s="24"/>
      <c r="F35" s="24"/>
      <c r="G35" s="24"/>
      <c r="H35" s="24"/>
      <c r="J35" s="24" t="s">
        <v>25</v>
      </c>
      <c r="K35" s="24"/>
      <c r="L35" s="24"/>
      <c r="M35" s="24"/>
      <c r="N35" s="24"/>
      <c r="O35" s="24"/>
      <c r="P35" s="24"/>
      <c r="Q35" s="24"/>
    </row>
    <row r="36" spans="1:17" ht="12.75" customHeight="1" x14ac:dyDescent="0.2">
      <c r="A36" s="24" t="s">
        <v>24</v>
      </c>
      <c r="B36" s="24"/>
      <c r="C36" s="24"/>
      <c r="D36" s="24"/>
      <c r="E36" s="24"/>
      <c r="F36" s="24"/>
      <c r="G36" s="24"/>
      <c r="H36" s="24"/>
      <c r="J36" s="24" t="s">
        <v>24</v>
      </c>
      <c r="K36" s="24"/>
      <c r="L36" s="24"/>
      <c r="M36" s="24"/>
      <c r="N36" s="24"/>
      <c r="O36" s="24"/>
      <c r="P36" s="24"/>
      <c r="Q36" s="24"/>
    </row>
  </sheetData>
  <mergeCells count="28">
    <mergeCell ref="J35:Q35"/>
    <mergeCell ref="J36:Q36"/>
    <mergeCell ref="J20:N20"/>
    <mergeCell ref="O20:Q20"/>
    <mergeCell ref="K21:M21"/>
    <mergeCell ref="J34:Q34"/>
    <mergeCell ref="A19:H19"/>
    <mergeCell ref="A16:H16"/>
    <mergeCell ref="J1:Q1"/>
    <mergeCell ref="J2:N2"/>
    <mergeCell ref="O2:Q2"/>
    <mergeCell ref="K3:M3"/>
    <mergeCell ref="J16:Q16"/>
    <mergeCell ref="J17:Q17"/>
    <mergeCell ref="J18:Q18"/>
    <mergeCell ref="J19:Q19"/>
    <mergeCell ref="A1:H1"/>
    <mergeCell ref="A2:E2"/>
    <mergeCell ref="F2:H2"/>
    <mergeCell ref="B3:D3"/>
    <mergeCell ref="A17:H17"/>
    <mergeCell ref="A18:H18"/>
    <mergeCell ref="A36:H36"/>
    <mergeCell ref="A34:H34"/>
    <mergeCell ref="A35:H35"/>
    <mergeCell ref="B21:D21"/>
    <mergeCell ref="A20:E20"/>
    <mergeCell ref="F20:H20"/>
  </mergeCells>
  <phoneticPr fontId="1" type="noConversion"/>
  <pageMargins left="0.18" right="0.18" top="0.25" bottom="0.25" header="0.27" footer="0.25"/>
  <pageSetup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bailenb</dc:creator>
  <cp:lastModifiedBy>Randee Gibbons</cp:lastModifiedBy>
  <cp:lastPrinted>2011-06-15T17:59:23Z</cp:lastPrinted>
  <dcterms:created xsi:type="dcterms:W3CDTF">2009-07-30T19:37:13Z</dcterms:created>
  <dcterms:modified xsi:type="dcterms:W3CDTF">2014-04-17T19:14:08Z</dcterms:modified>
</cp:coreProperties>
</file>