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60" windowWidth="226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0" i="1" l="1"/>
  <c r="B90" i="1"/>
  <c r="F88" i="1"/>
  <c r="B88" i="1"/>
  <c r="H86" i="1"/>
  <c r="G86" i="1"/>
  <c r="D86" i="1"/>
  <c r="C86" i="1"/>
  <c r="H85" i="1"/>
  <c r="G85" i="1"/>
  <c r="D85" i="1"/>
  <c r="C85" i="1"/>
  <c r="H84" i="1"/>
  <c r="G84" i="1"/>
  <c r="D84" i="1"/>
  <c r="C84" i="1"/>
  <c r="H83" i="1"/>
  <c r="G83" i="1"/>
  <c r="D83" i="1"/>
  <c r="C83" i="1"/>
  <c r="H82" i="1"/>
  <c r="H88" i="1" s="1"/>
  <c r="G82" i="1"/>
  <c r="G88" i="1" s="1"/>
  <c r="D82" i="1"/>
  <c r="D88" i="1" s="1"/>
  <c r="C82" i="1"/>
  <c r="C88" i="1" s="1"/>
  <c r="H81" i="1"/>
  <c r="G81" i="1"/>
  <c r="D81" i="1"/>
  <c r="C81" i="1"/>
  <c r="H80" i="1"/>
  <c r="H90" i="1" s="1"/>
  <c r="G80" i="1"/>
  <c r="G90" i="1" s="1"/>
  <c r="D80" i="1"/>
  <c r="D90" i="1" s="1"/>
  <c r="C80" i="1"/>
  <c r="C90" i="1" s="1"/>
  <c r="N70" i="1"/>
  <c r="J70" i="1"/>
  <c r="F70" i="1"/>
  <c r="B70" i="1"/>
  <c r="N68" i="1"/>
  <c r="J68" i="1"/>
  <c r="F68" i="1"/>
  <c r="B68" i="1"/>
  <c r="P66" i="1"/>
  <c r="O66" i="1"/>
  <c r="L66" i="1"/>
  <c r="K66" i="1"/>
  <c r="H66" i="1"/>
  <c r="G66" i="1"/>
  <c r="D66" i="1"/>
  <c r="C66" i="1"/>
  <c r="P65" i="1"/>
  <c r="O65" i="1"/>
  <c r="L65" i="1"/>
  <c r="K65" i="1"/>
  <c r="H65" i="1"/>
  <c r="G65" i="1"/>
  <c r="D65" i="1"/>
  <c r="C65" i="1"/>
  <c r="P64" i="1"/>
  <c r="O64" i="1"/>
  <c r="L64" i="1"/>
  <c r="K64" i="1"/>
  <c r="H64" i="1"/>
  <c r="G64" i="1"/>
  <c r="D64" i="1"/>
  <c r="C64" i="1"/>
  <c r="P63" i="1"/>
  <c r="O63" i="1"/>
  <c r="L63" i="1"/>
  <c r="K63" i="1"/>
  <c r="H63" i="1"/>
  <c r="G63" i="1"/>
  <c r="D63" i="1"/>
  <c r="C63" i="1"/>
  <c r="P62" i="1"/>
  <c r="P68" i="1" s="1"/>
  <c r="O62" i="1"/>
  <c r="O68" i="1" s="1"/>
  <c r="L62" i="1"/>
  <c r="L68" i="1" s="1"/>
  <c r="K62" i="1"/>
  <c r="K68" i="1" s="1"/>
  <c r="H62" i="1"/>
  <c r="H68" i="1" s="1"/>
  <c r="G62" i="1"/>
  <c r="G68" i="1" s="1"/>
  <c r="D62" i="1"/>
  <c r="D68" i="1" s="1"/>
  <c r="C62" i="1"/>
  <c r="C68" i="1" s="1"/>
  <c r="P61" i="1"/>
  <c r="O61" i="1"/>
  <c r="L61" i="1"/>
  <c r="K61" i="1"/>
  <c r="H61" i="1"/>
  <c r="G61" i="1"/>
  <c r="D61" i="1"/>
  <c r="C61" i="1"/>
  <c r="P60" i="1"/>
  <c r="P70" i="1" s="1"/>
  <c r="O60" i="1"/>
  <c r="O70" i="1" s="1"/>
  <c r="L60" i="1"/>
  <c r="L70" i="1" s="1"/>
  <c r="K60" i="1"/>
  <c r="K70" i="1" s="1"/>
  <c r="H60" i="1"/>
  <c r="H70" i="1" s="1"/>
  <c r="G60" i="1"/>
  <c r="G70" i="1" s="1"/>
  <c r="D60" i="1"/>
  <c r="D70" i="1" s="1"/>
  <c r="C60" i="1"/>
  <c r="C70" i="1" s="1"/>
  <c r="F43" i="1"/>
  <c r="B43" i="1"/>
  <c r="F41" i="1"/>
  <c r="B41" i="1"/>
  <c r="H39" i="1"/>
  <c r="G39" i="1"/>
  <c r="D39" i="1"/>
  <c r="C39" i="1"/>
  <c r="H38" i="1"/>
  <c r="G38" i="1"/>
  <c r="D38" i="1"/>
  <c r="C38" i="1"/>
  <c r="H37" i="1"/>
  <c r="G37" i="1"/>
  <c r="D37" i="1"/>
  <c r="C37" i="1"/>
  <c r="H36" i="1"/>
  <c r="G36" i="1"/>
  <c r="D36" i="1"/>
  <c r="C36" i="1"/>
  <c r="H35" i="1"/>
  <c r="H41" i="1" s="1"/>
  <c r="G35" i="1"/>
  <c r="G41" i="1" s="1"/>
  <c r="D35" i="1"/>
  <c r="D41" i="1" s="1"/>
  <c r="C35" i="1"/>
  <c r="C41" i="1" s="1"/>
  <c r="H34" i="1"/>
  <c r="G34" i="1"/>
  <c r="D34" i="1"/>
  <c r="C34" i="1"/>
  <c r="H33" i="1"/>
  <c r="H43" i="1" s="1"/>
  <c r="G33" i="1"/>
  <c r="G43" i="1" s="1"/>
  <c r="D33" i="1"/>
  <c r="D43" i="1" s="1"/>
  <c r="C33" i="1"/>
  <c r="C43" i="1" s="1"/>
  <c r="N23" i="1"/>
  <c r="J23" i="1"/>
  <c r="F23" i="1"/>
  <c r="B23" i="1"/>
  <c r="N21" i="1"/>
  <c r="J21" i="1"/>
  <c r="F21" i="1"/>
  <c r="B21" i="1"/>
  <c r="P19" i="1"/>
  <c r="O19" i="1"/>
  <c r="L19" i="1"/>
  <c r="K19" i="1"/>
  <c r="H19" i="1"/>
  <c r="G19" i="1"/>
  <c r="D19" i="1"/>
  <c r="C19" i="1"/>
  <c r="P18" i="1"/>
  <c r="O18" i="1"/>
  <c r="L18" i="1"/>
  <c r="K18" i="1"/>
  <c r="H18" i="1"/>
  <c r="G18" i="1"/>
  <c r="D18" i="1"/>
  <c r="C18" i="1"/>
  <c r="P17" i="1"/>
  <c r="O17" i="1"/>
  <c r="L17" i="1"/>
  <c r="K17" i="1"/>
  <c r="H17" i="1"/>
  <c r="G17" i="1"/>
  <c r="D17" i="1"/>
  <c r="C17" i="1"/>
  <c r="P16" i="1"/>
  <c r="O16" i="1"/>
  <c r="L16" i="1"/>
  <c r="K16" i="1"/>
  <c r="H16" i="1"/>
  <c r="G16" i="1"/>
  <c r="D16" i="1"/>
  <c r="C16" i="1"/>
  <c r="P15" i="1"/>
  <c r="P21" i="1" s="1"/>
  <c r="O15" i="1"/>
  <c r="O21" i="1" s="1"/>
  <c r="L15" i="1"/>
  <c r="L21" i="1" s="1"/>
  <c r="K15" i="1"/>
  <c r="K21" i="1" s="1"/>
  <c r="H15" i="1"/>
  <c r="H21" i="1" s="1"/>
  <c r="G15" i="1"/>
  <c r="G21" i="1" s="1"/>
  <c r="D15" i="1"/>
  <c r="D21" i="1" s="1"/>
  <c r="C15" i="1"/>
  <c r="C21" i="1" s="1"/>
  <c r="P14" i="1"/>
  <c r="O14" i="1"/>
  <c r="L14" i="1"/>
  <c r="K14" i="1"/>
  <c r="H14" i="1"/>
  <c r="G14" i="1"/>
  <c r="D14" i="1"/>
  <c r="C14" i="1"/>
  <c r="P13" i="1"/>
  <c r="P23" i="1" s="1"/>
  <c r="O13" i="1"/>
  <c r="O23" i="1" s="1"/>
  <c r="L13" i="1"/>
  <c r="L23" i="1" s="1"/>
  <c r="K13" i="1"/>
  <c r="K23" i="1" s="1"/>
  <c r="H13" i="1"/>
  <c r="H23" i="1" s="1"/>
  <c r="G13" i="1"/>
  <c r="G23" i="1" s="1"/>
  <c r="D13" i="1"/>
  <c r="D23" i="1" s="1"/>
  <c r="C13" i="1"/>
  <c r="C23" i="1" s="1"/>
</calcChain>
</file>

<file path=xl/sharedStrings.xml><?xml version="1.0" encoding="utf-8"?>
<sst xmlns="http://schemas.openxmlformats.org/spreadsheetml/2006/main" count="123" uniqueCount="35">
  <si>
    <t xml:space="preserve">The Evergreen State College </t>
  </si>
  <si>
    <r>
      <t>2014-15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ACADEMIC YEAR FULL-TIME BUDGETS</t>
    </r>
  </si>
  <si>
    <t>Tuition Increase from 1314 is 0% UG Resident, 5% UG Non-Resident, 5% Resident GRAD, 2% NRGRAD</t>
  </si>
  <si>
    <t>Approved by BOT 7/10/2013</t>
  </si>
  <si>
    <t>RESIDENT GRADUATE</t>
  </si>
  <si>
    <t>MES/MPA*</t>
  </si>
  <si>
    <t>Resident Graduate</t>
  </si>
  <si>
    <t>Olympia ON/OFF Campus</t>
  </si>
  <si>
    <t>Olympia At Home</t>
  </si>
  <si>
    <t>Tribal</t>
  </si>
  <si>
    <t>Tribal At Home</t>
  </si>
  <si>
    <t>Enrollment</t>
  </si>
  <si>
    <t>3 qtrs</t>
  </si>
  <si>
    <t>2 qtrs</t>
  </si>
  <si>
    <t>1 qtrs</t>
  </si>
  <si>
    <t>1qtr</t>
  </si>
  <si>
    <t>Tuition/Fees*</t>
  </si>
  <si>
    <t>Books/Supplies</t>
  </si>
  <si>
    <t>Room/Board</t>
  </si>
  <si>
    <t>Transportation</t>
  </si>
  <si>
    <t>Mandatory Fees*</t>
  </si>
  <si>
    <t>Loan Fees***</t>
  </si>
  <si>
    <t>Miscellaneous</t>
  </si>
  <si>
    <t>Living subtotal</t>
  </si>
  <si>
    <t>Total COA</t>
  </si>
  <si>
    <t>*Based on a 8 credit Masters Environmental Studies (MES) and Masters Public Administration (MPA) enrollment @ $290.70/credit</t>
  </si>
  <si>
    <t>***Loan Fees are based on a 1.072% origination fee.</t>
  </si>
  <si>
    <t>MIT**</t>
  </si>
  <si>
    <t>**Based on the required 16 credit Masters In Teaching (MIT) enrollment.</t>
  </si>
  <si>
    <t>Tuition Increase from 13-14 is 0% UG Resident, 5% UG Non-Resident, 5% Resident GRAD, 2% NRGRAD</t>
  </si>
  <si>
    <t>NON-RESIDENT GRADUATE</t>
  </si>
  <si>
    <t>Non-Res Graduate</t>
  </si>
  <si>
    <t>Olympia On/Off Campus</t>
  </si>
  <si>
    <t>*Based on a 8 credit Masters Environmental Studies (MES) and Masters Public Administration (MPA) enrollment @ $696.10/credit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</si>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</sst>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9"/>
      <color rgb="FF0099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quotePrefix="1" applyFont="1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8" fillId="0" borderId="1" xfId="1" applyFont="1" applyBorder="1"/>
    <xf numFmtId="0" fontId="2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0" xfId="1" applyFont="1" applyFill="1" applyBorder="1"/>
    <xf numFmtId="3" fontId="2" fillId="2" borderId="1" xfId="1" applyNumberFormat="1" applyFont="1" applyFill="1" applyBorder="1"/>
    <xf numFmtId="3" fontId="2" fillId="2" borderId="1" xfId="2" applyNumberFormat="1" applyFont="1" applyFill="1" applyBorder="1"/>
    <xf numFmtId="3" fontId="2" fillId="0" borderId="0" xfId="2" applyNumberFormat="1" applyFont="1" applyFill="1" applyBorder="1"/>
    <xf numFmtId="3" fontId="2" fillId="0" borderId="1" xfId="1" applyNumberFormat="1" applyFont="1" applyBorder="1"/>
    <xf numFmtId="3" fontId="2" fillId="0" borderId="1" xfId="2" applyNumberFormat="1" applyFont="1" applyBorder="1"/>
    <xf numFmtId="3" fontId="2" fillId="0" borderId="1" xfId="2" applyNumberFormat="1" applyFont="1" applyFill="1" applyBorder="1"/>
    <xf numFmtId="3" fontId="2" fillId="0" borderId="1" xfId="1" applyNumberFormat="1" applyFont="1" applyFill="1" applyBorder="1"/>
    <xf numFmtId="3" fontId="9" fillId="2" borderId="1" xfId="1" applyNumberFormat="1" applyFont="1" applyFill="1" applyBorder="1"/>
    <xf numFmtId="3" fontId="9" fillId="2" borderId="1" xfId="2" applyNumberFormat="1" applyFont="1" applyFill="1" applyBorder="1"/>
    <xf numFmtId="3" fontId="9" fillId="0" borderId="0" xfId="2" applyNumberFormat="1" applyFont="1" applyFill="1" applyBorder="1"/>
    <xf numFmtId="3" fontId="9" fillId="0" borderId="1" xfId="1" applyNumberFormat="1" applyFont="1" applyBorder="1"/>
    <xf numFmtId="3" fontId="9" fillId="0" borderId="1" xfId="2" applyNumberFormat="1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45" workbookViewId="0">
      <selection activeCell="A48" sqref="A48:XFD48"/>
    </sheetView>
  </sheetViews>
  <sheetFormatPr defaultRowHeight="12.75" x14ac:dyDescent="0.2"/>
  <cols>
    <col min="1" max="1" width="20.28515625" customWidth="1"/>
    <col min="5" max="5" width="3.42578125" customWidth="1"/>
    <col min="9" max="9" width="3.7109375" customWidth="1"/>
    <col min="13" max="13" width="2.7109375" customWidth="1"/>
  </cols>
  <sheetData>
    <row r="1" spans="1:17" ht="18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8.75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7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ht="8.4499999999999993" customHeight="1" x14ac:dyDescent="0.2"/>
    <row r="7" spans="1:17" ht="15.75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5.75" x14ac:dyDescent="0.25">
      <c r="A8" s="2"/>
      <c r="B8" s="24" t="s">
        <v>5</v>
      </c>
      <c r="C8" s="24"/>
      <c r="D8" s="24"/>
      <c r="E8" s="3"/>
      <c r="F8" s="24" t="s">
        <v>5</v>
      </c>
      <c r="G8" s="24"/>
      <c r="H8" s="24"/>
      <c r="I8" s="3"/>
      <c r="J8" s="24" t="s">
        <v>5</v>
      </c>
      <c r="K8" s="24"/>
      <c r="L8" s="24"/>
      <c r="M8" s="3"/>
      <c r="N8" s="24" t="s">
        <v>5</v>
      </c>
      <c r="O8" s="24"/>
      <c r="P8" s="24"/>
      <c r="Q8" s="3"/>
    </row>
    <row r="9" spans="1:17" ht="5.45" customHeight="1" x14ac:dyDescent="0.2"/>
    <row r="10" spans="1:17" x14ac:dyDescent="0.2">
      <c r="A10" s="4" t="s">
        <v>6</v>
      </c>
      <c r="B10" s="30" t="s">
        <v>7</v>
      </c>
      <c r="C10" s="31"/>
      <c r="D10" s="32"/>
      <c r="E10" s="5"/>
      <c r="F10" s="33" t="s">
        <v>8</v>
      </c>
      <c r="G10" s="34"/>
      <c r="H10" s="35"/>
      <c r="J10" s="36" t="s">
        <v>9</v>
      </c>
      <c r="K10" s="37"/>
      <c r="L10" s="38"/>
      <c r="N10" s="39" t="s">
        <v>10</v>
      </c>
      <c r="O10" s="40"/>
      <c r="P10" s="41"/>
    </row>
    <row r="11" spans="1:17" x14ac:dyDescent="0.2">
      <c r="A11" s="6" t="s">
        <v>11</v>
      </c>
      <c r="B11" s="6" t="s">
        <v>12</v>
      </c>
      <c r="C11" s="6" t="s">
        <v>13</v>
      </c>
      <c r="D11" s="6" t="s">
        <v>14</v>
      </c>
      <c r="E11" s="5"/>
      <c r="F11" s="6" t="s">
        <v>12</v>
      </c>
      <c r="G11" s="6" t="s">
        <v>13</v>
      </c>
      <c r="H11" s="6" t="s">
        <v>15</v>
      </c>
      <c r="J11" s="6" t="s">
        <v>12</v>
      </c>
      <c r="K11" s="6" t="s">
        <v>13</v>
      </c>
      <c r="L11" s="6" t="s">
        <v>15</v>
      </c>
      <c r="N11" s="6" t="s">
        <v>12</v>
      </c>
      <c r="O11" s="6" t="s">
        <v>13</v>
      </c>
      <c r="P11" s="6" t="s">
        <v>15</v>
      </c>
    </row>
    <row r="12" spans="1:17" x14ac:dyDescent="0.2">
      <c r="A12" s="7"/>
      <c r="B12" s="7"/>
      <c r="C12" s="7"/>
      <c r="D12" s="7"/>
      <c r="E12" s="8"/>
      <c r="F12" s="7"/>
      <c r="G12" s="7"/>
      <c r="H12" s="7"/>
      <c r="J12" s="7"/>
      <c r="K12" s="7"/>
      <c r="L12" s="7"/>
      <c r="N12" s="7"/>
      <c r="O12" s="7"/>
      <c r="P12" s="7"/>
    </row>
    <row r="13" spans="1:17" x14ac:dyDescent="0.2">
      <c r="A13" s="9" t="s">
        <v>16</v>
      </c>
      <c r="B13" s="10">
        <v>6978</v>
      </c>
      <c r="C13" s="10">
        <f>+B13/3*2</f>
        <v>4652</v>
      </c>
      <c r="D13" s="10">
        <f>+B13/3</f>
        <v>2326</v>
      </c>
      <c r="E13" s="11"/>
      <c r="F13" s="10">
        <v>6978</v>
      </c>
      <c r="G13" s="10">
        <f>+F13/3*2</f>
        <v>4652</v>
      </c>
      <c r="H13" s="10">
        <f>+F13/3</f>
        <v>2326</v>
      </c>
      <c r="J13" s="10">
        <v>6978</v>
      </c>
      <c r="K13" s="10">
        <f>+J13/3*2</f>
        <v>4652</v>
      </c>
      <c r="L13" s="10">
        <f>+J13/3</f>
        <v>2326</v>
      </c>
      <c r="N13" s="10">
        <v>6978</v>
      </c>
      <c r="O13" s="10">
        <f>+N13/3*2</f>
        <v>4652</v>
      </c>
      <c r="P13" s="10">
        <f>+N13/3</f>
        <v>2326</v>
      </c>
    </row>
    <row r="14" spans="1:17" x14ac:dyDescent="0.2">
      <c r="A14" s="12" t="s">
        <v>17</v>
      </c>
      <c r="B14" s="13">
        <v>1032</v>
      </c>
      <c r="C14" s="14">
        <f t="shared" ref="C14:C19" si="0">+B14/3*2</f>
        <v>688</v>
      </c>
      <c r="D14" s="14">
        <f t="shared" ref="D14:D19" si="1">+B14/3</f>
        <v>344</v>
      </c>
      <c r="E14" s="11"/>
      <c r="F14" s="14">
        <v>1032</v>
      </c>
      <c r="G14" s="14">
        <f t="shared" ref="G14:G19" si="2">+F14/3*2</f>
        <v>688</v>
      </c>
      <c r="H14" s="14">
        <f t="shared" ref="H14:H19" si="3">+F14/3</f>
        <v>344</v>
      </c>
      <c r="J14" s="14">
        <v>1032</v>
      </c>
      <c r="K14" s="14">
        <f t="shared" ref="K14:K19" si="4">+J14/3*2</f>
        <v>688</v>
      </c>
      <c r="L14" s="14">
        <f t="shared" ref="L14:L19" si="5">+J14/3</f>
        <v>344</v>
      </c>
      <c r="N14" s="14">
        <v>1032</v>
      </c>
      <c r="O14" s="14">
        <f t="shared" ref="O14:O19" si="6">+N14/3*2</f>
        <v>688</v>
      </c>
      <c r="P14" s="14">
        <f t="shared" ref="P14:P19" si="7">+N14/3</f>
        <v>344</v>
      </c>
    </row>
    <row r="15" spans="1:17" x14ac:dyDescent="0.2">
      <c r="A15" s="9" t="s">
        <v>18</v>
      </c>
      <c r="B15" s="10">
        <v>9492</v>
      </c>
      <c r="C15" s="10">
        <f t="shared" si="0"/>
        <v>6328</v>
      </c>
      <c r="D15" s="10">
        <f t="shared" si="1"/>
        <v>3164</v>
      </c>
      <c r="E15" s="11"/>
      <c r="F15" s="10">
        <v>3222</v>
      </c>
      <c r="G15" s="10">
        <f t="shared" si="2"/>
        <v>2148</v>
      </c>
      <c r="H15" s="10">
        <f t="shared" si="3"/>
        <v>1074</v>
      </c>
      <c r="J15" s="10">
        <v>9492</v>
      </c>
      <c r="K15" s="10">
        <f t="shared" si="4"/>
        <v>6328</v>
      </c>
      <c r="L15" s="10">
        <f t="shared" si="5"/>
        <v>3164</v>
      </c>
      <c r="N15" s="10">
        <v>3222</v>
      </c>
      <c r="O15" s="10">
        <f t="shared" si="6"/>
        <v>2148</v>
      </c>
      <c r="P15" s="10">
        <f t="shared" si="7"/>
        <v>1074</v>
      </c>
    </row>
    <row r="16" spans="1:17" x14ac:dyDescent="0.2">
      <c r="A16" s="15" t="s">
        <v>19</v>
      </c>
      <c r="B16" s="14">
        <v>1320</v>
      </c>
      <c r="C16" s="14">
        <f t="shared" si="0"/>
        <v>880</v>
      </c>
      <c r="D16" s="14">
        <f t="shared" si="1"/>
        <v>440</v>
      </c>
      <c r="E16" s="11"/>
      <c r="F16" s="14">
        <v>1362</v>
      </c>
      <c r="G16" s="14">
        <f t="shared" si="2"/>
        <v>908</v>
      </c>
      <c r="H16" s="14">
        <f t="shared" si="3"/>
        <v>454</v>
      </c>
      <c r="J16" s="14">
        <v>1320</v>
      </c>
      <c r="K16" s="14">
        <f t="shared" si="4"/>
        <v>880</v>
      </c>
      <c r="L16" s="14">
        <f t="shared" si="5"/>
        <v>440</v>
      </c>
      <c r="N16" s="14">
        <v>1362</v>
      </c>
      <c r="O16" s="14">
        <f t="shared" si="6"/>
        <v>908</v>
      </c>
      <c r="P16" s="14">
        <f t="shared" si="7"/>
        <v>454</v>
      </c>
    </row>
    <row r="17" spans="1:16" x14ac:dyDescent="0.2">
      <c r="A17" s="9" t="s">
        <v>20</v>
      </c>
      <c r="B17" s="10">
        <v>510</v>
      </c>
      <c r="C17" s="10">
        <f t="shared" si="0"/>
        <v>340</v>
      </c>
      <c r="D17" s="10">
        <f t="shared" si="1"/>
        <v>170</v>
      </c>
      <c r="E17" s="11"/>
      <c r="F17" s="10">
        <v>510</v>
      </c>
      <c r="G17" s="10">
        <f t="shared" si="2"/>
        <v>340</v>
      </c>
      <c r="H17" s="10">
        <f t="shared" si="3"/>
        <v>170</v>
      </c>
      <c r="J17" s="10">
        <v>48</v>
      </c>
      <c r="K17" s="10">
        <f t="shared" si="4"/>
        <v>32</v>
      </c>
      <c r="L17" s="10">
        <f t="shared" si="5"/>
        <v>16</v>
      </c>
      <c r="N17" s="10">
        <v>48</v>
      </c>
      <c r="O17" s="10">
        <f t="shared" si="6"/>
        <v>32</v>
      </c>
      <c r="P17" s="10">
        <f t="shared" si="7"/>
        <v>16</v>
      </c>
    </row>
    <row r="18" spans="1:16" x14ac:dyDescent="0.2">
      <c r="A18" s="15" t="s">
        <v>21</v>
      </c>
      <c r="B18" s="14">
        <v>351</v>
      </c>
      <c r="C18" s="14">
        <f t="shared" si="0"/>
        <v>234</v>
      </c>
      <c r="D18" s="14">
        <f t="shared" si="1"/>
        <v>117</v>
      </c>
      <c r="E18" s="11"/>
      <c r="F18" s="14">
        <v>351</v>
      </c>
      <c r="G18" s="14">
        <f t="shared" si="2"/>
        <v>234</v>
      </c>
      <c r="H18" s="14">
        <f t="shared" si="3"/>
        <v>117</v>
      </c>
      <c r="J18" s="14">
        <v>351</v>
      </c>
      <c r="K18" s="14">
        <f t="shared" si="4"/>
        <v>234</v>
      </c>
      <c r="L18" s="14">
        <f t="shared" si="5"/>
        <v>117</v>
      </c>
      <c r="N18" s="14">
        <v>351</v>
      </c>
      <c r="O18" s="14">
        <f t="shared" si="6"/>
        <v>234</v>
      </c>
      <c r="P18" s="14">
        <f t="shared" si="7"/>
        <v>117</v>
      </c>
    </row>
    <row r="19" spans="1:16" x14ac:dyDescent="0.2">
      <c r="A19" s="9" t="s">
        <v>22</v>
      </c>
      <c r="B19" s="10">
        <v>2064</v>
      </c>
      <c r="C19" s="10">
        <f t="shared" si="0"/>
        <v>1376</v>
      </c>
      <c r="D19" s="10">
        <f t="shared" si="1"/>
        <v>688</v>
      </c>
      <c r="E19" s="11"/>
      <c r="F19" s="10">
        <v>1884</v>
      </c>
      <c r="G19" s="10">
        <f t="shared" si="2"/>
        <v>1256</v>
      </c>
      <c r="H19" s="10">
        <f t="shared" si="3"/>
        <v>628</v>
      </c>
      <c r="J19" s="10">
        <v>2064</v>
      </c>
      <c r="K19" s="10">
        <f t="shared" si="4"/>
        <v>1376</v>
      </c>
      <c r="L19" s="10">
        <f t="shared" si="5"/>
        <v>688</v>
      </c>
      <c r="N19" s="10">
        <v>1884</v>
      </c>
      <c r="O19" s="10">
        <f t="shared" si="6"/>
        <v>1256</v>
      </c>
      <c r="P19" s="10">
        <f t="shared" si="7"/>
        <v>628</v>
      </c>
    </row>
    <row r="20" spans="1:16" x14ac:dyDescent="0.2">
      <c r="A20" s="12"/>
      <c r="B20" s="13"/>
      <c r="C20" s="13"/>
      <c r="D20" s="13"/>
      <c r="E20" s="11"/>
      <c r="F20" s="13"/>
      <c r="G20" s="13"/>
      <c r="H20" s="13"/>
      <c r="J20" s="13"/>
      <c r="K20" s="13"/>
      <c r="L20" s="13"/>
      <c r="N20" s="13"/>
      <c r="O20" s="13"/>
      <c r="P20" s="13"/>
    </row>
    <row r="21" spans="1:16" x14ac:dyDescent="0.2">
      <c r="A21" s="16" t="s">
        <v>23</v>
      </c>
      <c r="B21" s="17">
        <f>+B15+B16+B19</f>
        <v>12876</v>
      </c>
      <c r="C21" s="17">
        <f>+C15+C16+C19</f>
        <v>8584</v>
      </c>
      <c r="D21" s="17">
        <f>+D15+D16+D19</f>
        <v>4292</v>
      </c>
      <c r="E21" s="18"/>
      <c r="F21" s="17">
        <f>+F15+F16+F19</f>
        <v>6468</v>
      </c>
      <c r="G21" s="17">
        <f>+G15+G16+G19</f>
        <v>4312</v>
      </c>
      <c r="H21" s="17">
        <f>+H15+H16+H19</f>
        <v>2156</v>
      </c>
      <c r="J21" s="17">
        <f>+J15+J16+J19</f>
        <v>12876</v>
      </c>
      <c r="K21" s="17">
        <f>+K15+K16+K19</f>
        <v>8584</v>
      </c>
      <c r="L21" s="17">
        <f>+L15+L16+L19</f>
        <v>4292</v>
      </c>
      <c r="N21" s="17">
        <f>+N15+N16+N19</f>
        <v>6468</v>
      </c>
      <c r="O21" s="17">
        <f>+O15+O16+O19</f>
        <v>4312</v>
      </c>
      <c r="P21" s="17">
        <f>+P15+P16+P19</f>
        <v>2156</v>
      </c>
    </row>
    <row r="22" spans="1:16" x14ac:dyDescent="0.2">
      <c r="A22" s="12"/>
      <c r="B22" s="13"/>
      <c r="C22" s="13"/>
      <c r="D22" s="13"/>
      <c r="E22" s="11"/>
      <c r="F22" s="13"/>
      <c r="G22" s="13"/>
      <c r="H22" s="13"/>
      <c r="J22" s="13"/>
      <c r="K22" s="13"/>
      <c r="L22" s="13"/>
      <c r="N22" s="13"/>
      <c r="O22" s="13"/>
      <c r="P22" s="13"/>
    </row>
    <row r="23" spans="1:16" x14ac:dyDescent="0.2">
      <c r="A23" s="19" t="s">
        <v>24</v>
      </c>
      <c r="B23" s="20">
        <f>SUM(B13:B19)</f>
        <v>21747</v>
      </c>
      <c r="C23" s="20">
        <f>SUM(C13:C19)</f>
        <v>14498</v>
      </c>
      <c r="D23" s="20">
        <f>SUM(D13:D19)</f>
        <v>7249</v>
      </c>
      <c r="E23" s="18"/>
      <c r="F23" s="20">
        <f>SUM(F13:F19)</f>
        <v>15339</v>
      </c>
      <c r="G23" s="20">
        <f>SUM(G13:G19)</f>
        <v>10226</v>
      </c>
      <c r="H23" s="20">
        <f>SUM(H13:H19)</f>
        <v>5113</v>
      </c>
      <c r="J23" s="20">
        <f>SUM(J13:J19)</f>
        <v>21285</v>
      </c>
      <c r="K23" s="20">
        <f>SUM(K13:K19)</f>
        <v>14190</v>
      </c>
      <c r="L23" s="20">
        <f>SUM(L13:L19)</f>
        <v>7095</v>
      </c>
      <c r="N23" s="20">
        <f>SUM(N13:N19)</f>
        <v>14877</v>
      </c>
      <c r="O23" s="20">
        <f>SUM(O13:O19)</f>
        <v>9918</v>
      </c>
      <c r="P23" s="20">
        <f>SUM(P13:P19)</f>
        <v>4959</v>
      </c>
    </row>
    <row r="24" spans="1:16" ht="6.6" customHeight="1" x14ac:dyDescent="0.2"/>
    <row r="25" spans="1:16" x14ac:dyDescent="0.2">
      <c r="A25" t="s">
        <v>25</v>
      </c>
    </row>
    <row r="26" spans="1:16" x14ac:dyDescent="0.2">
      <c r="A26" t="s">
        <v>26</v>
      </c>
    </row>
    <row r="27" spans="1:16" ht="6" customHeight="1" x14ac:dyDescent="0.2"/>
    <row r="28" spans="1:16" ht="15.75" x14ac:dyDescent="0.25">
      <c r="A28" s="2"/>
      <c r="B28" s="24" t="s">
        <v>27</v>
      </c>
      <c r="C28" s="24"/>
      <c r="D28" s="24"/>
      <c r="E28" s="3"/>
      <c r="F28" s="24" t="s">
        <v>27</v>
      </c>
      <c r="G28" s="24"/>
      <c r="H28" s="24"/>
      <c r="I28" s="3"/>
      <c r="J28" s="42"/>
      <c r="K28" s="42"/>
      <c r="L28" s="42"/>
      <c r="M28" s="21"/>
      <c r="N28" s="42"/>
      <c r="O28" s="42"/>
      <c r="P28" s="42"/>
    </row>
    <row r="29" spans="1:16" ht="4.1500000000000004" customHeight="1" x14ac:dyDescent="0.2">
      <c r="J29" s="22"/>
      <c r="K29" s="22"/>
      <c r="L29" s="22"/>
      <c r="M29" s="22"/>
      <c r="N29" s="22"/>
      <c r="O29" s="22"/>
      <c r="P29" s="22"/>
    </row>
    <row r="30" spans="1:16" x14ac:dyDescent="0.2">
      <c r="A30" s="4" t="s">
        <v>6</v>
      </c>
      <c r="B30" s="30" t="s">
        <v>7</v>
      </c>
      <c r="C30" s="31"/>
      <c r="D30" s="32"/>
      <c r="E30" s="5"/>
      <c r="F30" s="33" t="s">
        <v>8</v>
      </c>
      <c r="G30" s="34"/>
      <c r="H30" s="35"/>
      <c r="J30" s="43"/>
      <c r="K30" s="43"/>
      <c r="L30" s="43"/>
      <c r="M30" s="22"/>
      <c r="N30" s="43"/>
      <c r="O30" s="43"/>
      <c r="P30" s="43"/>
    </row>
    <row r="31" spans="1:16" x14ac:dyDescent="0.2">
      <c r="A31" s="6" t="s">
        <v>11</v>
      </c>
      <c r="B31" s="6" t="s">
        <v>12</v>
      </c>
      <c r="C31" s="6" t="s">
        <v>13</v>
      </c>
      <c r="D31" s="6" t="s">
        <v>14</v>
      </c>
      <c r="E31" s="5"/>
      <c r="F31" s="6" t="s">
        <v>12</v>
      </c>
      <c r="G31" s="6" t="s">
        <v>13</v>
      </c>
      <c r="H31" s="6" t="s">
        <v>15</v>
      </c>
      <c r="J31" s="5"/>
      <c r="K31" s="5"/>
      <c r="L31" s="5"/>
      <c r="M31" s="22"/>
      <c r="N31" s="5"/>
      <c r="O31" s="5"/>
      <c r="P31" s="5"/>
    </row>
    <row r="32" spans="1:16" x14ac:dyDescent="0.2">
      <c r="A32" s="7"/>
      <c r="B32" s="7"/>
      <c r="C32" s="7"/>
      <c r="D32" s="7"/>
      <c r="E32" s="8"/>
      <c r="F32" s="7"/>
      <c r="G32" s="7"/>
      <c r="H32" s="7"/>
      <c r="J32" s="8"/>
      <c r="K32" s="8"/>
      <c r="L32" s="8"/>
      <c r="M32" s="22"/>
      <c r="N32" s="8"/>
      <c r="O32" s="8"/>
      <c r="P32" s="8"/>
    </row>
    <row r="33" spans="1:17" x14ac:dyDescent="0.2">
      <c r="A33" s="9" t="s">
        <v>16</v>
      </c>
      <c r="B33" s="10">
        <v>8721</v>
      </c>
      <c r="C33" s="10">
        <f>+B33/3*2</f>
        <v>5814</v>
      </c>
      <c r="D33" s="10">
        <f>+B33/3</f>
        <v>2907</v>
      </c>
      <c r="E33" s="11"/>
      <c r="F33" s="10">
        <v>8721</v>
      </c>
      <c r="G33" s="10">
        <f>+F33/3*2</f>
        <v>5814</v>
      </c>
      <c r="H33" s="10">
        <f>+F33/3</f>
        <v>2907</v>
      </c>
      <c r="J33" s="11"/>
      <c r="K33" s="11"/>
      <c r="L33" s="11"/>
      <c r="M33" s="22"/>
      <c r="N33" s="11"/>
      <c r="O33" s="11"/>
      <c r="P33" s="11"/>
    </row>
    <row r="34" spans="1:17" x14ac:dyDescent="0.2">
      <c r="A34" s="12" t="s">
        <v>17</v>
      </c>
      <c r="B34" s="13">
        <v>1032</v>
      </c>
      <c r="C34" s="14">
        <f t="shared" ref="C34:C39" si="8">+B34/3*2</f>
        <v>688</v>
      </c>
      <c r="D34" s="14">
        <f t="shared" ref="D34:D39" si="9">+B34/3</f>
        <v>344</v>
      </c>
      <c r="E34" s="11"/>
      <c r="F34" s="14">
        <v>1032</v>
      </c>
      <c r="G34" s="14">
        <f t="shared" ref="G34:G39" si="10">+F34/3*2</f>
        <v>688</v>
      </c>
      <c r="H34" s="14">
        <f t="shared" ref="H34:H39" si="11">+F34/3</f>
        <v>344</v>
      </c>
      <c r="J34" s="11"/>
      <c r="K34" s="11"/>
      <c r="L34" s="11"/>
      <c r="M34" s="22"/>
      <c r="N34" s="11"/>
      <c r="O34" s="11"/>
      <c r="P34" s="11"/>
    </row>
    <row r="35" spans="1:17" x14ac:dyDescent="0.2">
      <c r="A35" s="9" t="s">
        <v>18</v>
      </c>
      <c r="B35" s="10">
        <v>9492</v>
      </c>
      <c r="C35" s="10">
        <f t="shared" si="8"/>
        <v>6328</v>
      </c>
      <c r="D35" s="10">
        <f t="shared" si="9"/>
        <v>3164</v>
      </c>
      <c r="E35" s="11"/>
      <c r="F35" s="10">
        <v>3222</v>
      </c>
      <c r="G35" s="10">
        <f t="shared" si="10"/>
        <v>2148</v>
      </c>
      <c r="H35" s="10">
        <f t="shared" si="11"/>
        <v>1074</v>
      </c>
      <c r="J35" s="11"/>
      <c r="K35" s="11"/>
      <c r="L35" s="11"/>
      <c r="M35" s="22"/>
      <c r="N35" s="11"/>
      <c r="O35" s="11"/>
      <c r="P35" s="11"/>
    </row>
    <row r="36" spans="1:17" x14ac:dyDescent="0.2">
      <c r="A36" s="15" t="s">
        <v>19</v>
      </c>
      <c r="B36" s="14">
        <v>1320</v>
      </c>
      <c r="C36" s="14">
        <f t="shared" si="8"/>
        <v>880</v>
      </c>
      <c r="D36" s="14">
        <f t="shared" si="9"/>
        <v>440</v>
      </c>
      <c r="E36" s="11"/>
      <c r="F36" s="14">
        <v>1362</v>
      </c>
      <c r="G36" s="14">
        <f t="shared" si="10"/>
        <v>908</v>
      </c>
      <c r="H36" s="14">
        <f t="shared" si="11"/>
        <v>454</v>
      </c>
      <c r="J36" s="11"/>
      <c r="K36" s="11"/>
      <c r="L36" s="11"/>
      <c r="M36" s="22"/>
      <c r="N36" s="11"/>
      <c r="O36" s="11"/>
      <c r="P36" s="11"/>
    </row>
    <row r="37" spans="1:17" x14ac:dyDescent="0.2">
      <c r="A37" s="9" t="s">
        <v>20</v>
      </c>
      <c r="B37" s="10">
        <v>702</v>
      </c>
      <c r="C37" s="10">
        <f t="shared" si="8"/>
        <v>468</v>
      </c>
      <c r="D37" s="10">
        <f t="shared" si="9"/>
        <v>234</v>
      </c>
      <c r="E37" s="11"/>
      <c r="F37" s="10">
        <v>702</v>
      </c>
      <c r="G37" s="10">
        <f t="shared" si="10"/>
        <v>468</v>
      </c>
      <c r="H37" s="10">
        <f t="shared" si="11"/>
        <v>234</v>
      </c>
      <c r="J37" s="11"/>
      <c r="K37" s="11"/>
      <c r="L37" s="11"/>
      <c r="M37" s="22"/>
      <c r="N37" s="11"/>
      <c r="O37" s="11"/>
      <c r="P37" s="11"/>
    </row>
    <row r="38" spans="1:17" x14ac:dyDescent="0.2">
      <c r="A38" s="15" t="s">
        <v>21</v>
      </c>
      <c r="B38" s="14">
        <v>351</v>
      </c>
      <c r="C38" s="14">
        <f t="shared" si="8"/>
        <v>234</v>
      </c>
      <c r="D38" s="14">
        <f t="shared" si="9"/>
        <v>117</v>
      </c>
      <c r="E38" s="11"/>
      <c r="F38" s="14">
        <v>351</v>
      </c>
      <c r="G38" s="14">
        <f t="shared" si="10"/>
        <v>234</v>
      </c>
      <c r="H38" s="14">
        <f t="shared" si="11"/>
        <v>117</v>
      </c>
      <c r="J38" s="11"/>
      <c r="K38" s="11"/>
      <c r="L38" s="11"/>
      <c r="M38" s="22"/>
      <c r="N38" s="11"/>
      <c r="O38" s="11"/>
      <c r="P38" s="11"/>
    </row>
    <row r="39" spans="1:17" x14ac:dyDescent="0.2">
      <c r="A39" s="9" t="s">
        <v>22</v>
      </c>
      <c r="B39" s="10">
        <v>2064</v>
      </c>
      <c r="C39" s="10">
        <f t="shared" si="8"/>
        <v>1376</v>
      </c>
      <c r="D39" s="10">
        <f t="shared" si="9"/>
        <v>688</v>
      </c>
      <c r="E39" s="11"/>
      <c r="F39" s="10">
        <v>1884</v>
      </c>
      <c r="G39" s="10">
        <f t="shared" si="10"/>
        <v>1256</v>
      </c>
      <c r="H39" s="10">
        <f t="shared" si="11"/>
        <v>628</v>
      </c>
      <c r="J39" s="11"/>
      <c r="K39" s="11"/>
      <c r="L39" s="11"/>
      <c r="M39" s="22"/>
      <c r="N39" s="11"/>
      <c r="O39" s="11"/>
      <c r="P39" s="11"/>
    </row>
    <row r="40" spans="1:17" x14ac:dyDescent="0.2">
      <c r="A40" s="12"/>
      <c r="B40" s="13"/>
      <c r="C40" s="13"/>
      <c r="D40" s="13"/>
      <c r="E40" s="11"/>
      <c r="F40" s="13"/>
      <c r="G40" s="13"/>
      <c r="H40" s="13"/>
      <c r="J40" s="11"/>
      <c r="K40" s="11"/>
      <c r="L40" s="11"/>
      <c r="M40" s="22"/>
      <c r="N40" s="11"/>
      <c r="O40" s="11"/>
      <c r="P40" s="11"/>
    </row>
    <row r="41" spans="1:17" x14ac:dyDescent="0.2">
      <c r="A41" s="16" t="s">
        <v>23</v>
      </c>
      <c r="B41" s="17">
        <f>+B35+B36+B39</f>
        <v>12876</v>
      </c>
      <c r="C41" s="17">
        <f>+C35+C36+C39</f>
        <v>8584</v>
      </c>
      <c r="D41" s="17">
        <f>+D35+D36+D39</f>
        <v>4292</v>
      </c>
      <c r="E41" s="18"/>
      <c r="F41" s="17">
        <f>+F35+F36+F39</f>
        <v>6468</v>
      </c>
      <c r="G41" s="17">
        <f>+G35+G36+G39</f>
        <v>4312</v>
      </c>
      <c r="H41" s="17">
        <f>+H35+H36+H39</f>
        <v>2156</v>
      </c>
      <c r="J41" s="18"/>
      <c r="K41" s="18"/>
      <c r="L41" s="18"/>
      <c r="M41" s="22"/>
      <c r="N41" s="18"/>
      <c r="O41" s="18"/>
      <c r="P41" s="18"/>
    </row>
    <row r="42" spans="1:17" x14ac:dyDescent="0.2">
      <c r="A42" s="12"/>
      <c r="B42" s="13"/>
      <c r="C42" s="13"/>
      <c r="D42" s="13"/>
      <c r="E42" s="11"/>
      <c r="F42" s="13"/>
      <c r="G42" s="13"/>
      <c r="H42" s="13"/>
      <c r="J42" s="11"/>
      <c r="K42" s="11"/>
      <c r="L42" s="11"/>
      <c r="M42" s="22"/>
      <c r="N42" s="11"/>
      <c r="O42" s="11"/>
      <c r="P42" s="11"/>
    </row>
    <row r="43" spans="1:17" x14ac:dyDescent="0.2">
      <c r="A43" s="19" t="s">
        <v>24</v>
      </c>
      <c r="B43" s="20">
        <f>SUM(B33:B39)</f>
        <v>23682</v>
      </c>
      <c r="C43" s="20">
        <f>SUM(C33:C39)</f>
        <v>15788</v>
      </c>
      <c r="D43" s="20">
        <f>SUM(D33:D39)</f>
        <v>7894</v>
      </c>
      <c r="E43" s="18"/>
      <c r="F43" s="20">
        <f>SUM(F33:F39)</f>
        <v>17274</v>
      </c>
      <c r="G43" s="20">
        <f>SUM(G33:G39)</f>
        <v>11516</v>
      </c>
      <c r="H43" s="20">
        <f>SUM(H33:H39)</f>
        <v>5758</v>
      </c>
      <c r="J43" s="18"/>
      <c r="K43" s="18"/>
      <c r="L43" s="18"/>
      <c r="M43" s="22"/>
      <c r="N43" s="18"/>
      <c r="O43" s="18"/>
      <c r="P43" s="18"/>
    </row>
    <row r="45" spans="1:17" x14ac:dyDescent="0.2">
      <c r="A45" t="s">
        <v>28</v>
      </c>
    </row>
    <row r="46" spans="1:17" x14ac:dyDescent="0.2">
      <c r="A46" t="s">
        <v>26</v>
      </c>
    </row>
    <row r="48" spans="1:17" ht="18" x14ac:dyDescent="0.25">
      <c r="A48" s="25" t="s">
        <v>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ht="18.75" x14ac:dyDescent="0.3">
      <c r="A49" s="26" t="s">
        <v>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1:17" ht="6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27" t="s">
        <v>29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x14ac:dyDescent="0.2">
      <c r="A52" s="28" t="s">
        <v>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6.6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5.75" x14ac:dyDescent="0.25">
      <c r="A54" s="29" t="s">
        <v>30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5.75" x14ac:dyDescent="0.25">
      <c r="A55" s="2"/>
      <c r="B55" s="24" t="s">
        <v>5</v>
      </c>
      <c r="C55" s="24"/>
      <c r="D55" s="24"/>
      <c r="E55" s="3"/>
      <c r="F55" s="24" t="s">
        <v>5</v>
      </c>
      <c r="G55" s="24"/>
      <c r="H55" s="24"/>
      <c r="I55" s="3"/>
      <c r="J55" s="24" t="s">
        <v>5</v>
      </c>
      <c r="K55" s="24"/>
      <c r="L55" s="24"/>
      <c r="M55" s="3"/>
      <c r="N55" s="24" t="s">
        <v>5</v>
      </c>
      <c r="O55" s="24"/>
      <c r="P55" s="24"/>
      <c r="Q55" s="3"/>
    </row>
    <row r="56" spans="1:17" ht="5.45" customHeight="1" x14ac:dyDescent="0.2"/>
    <row r="57" spans="1:17" x14ac:dyDescent="0.2">
      <c r="A57" s="4" t="s">
        <v>31</v>
      </c>
      <c r="B57" s="30" t="s">
        <v>32</v>
      </c>
      <c r="C57" s="31"/>
      <c r="D57" s="32"/>
      <c r="E57" s="5"/>
      <c r="F57" s="33" t="s">
        <v>8</v>
      </c>
      <c r="G57" s="34"/>
      <c r="H57" s="35"/>
      <c r="J57" s="36" t="s">
        <v>9</v>
      </c>
      <c r="K57" s="37"/>
      <c r="L57" s="38"/>
      <c r="N57" s="39" t="s">
        <v>10</v>
      </c>
      <c r="O57" s="40"/>
      <c r="P57" s="41"/>
    </row>
    <row r="58" spans="1:17" x14ac:dyDescent="0.2">
      <c r="A58" s="6" t="s">
        <v>11</v>
      </c>
      <c r="B58" s="6" t="s">
        <v>12</v>
      </c>
      <c r="C58" s="6" t="s">
        <v>13</v>
      </c>
      <c r="D58" s="6" t="s">
        <v>14</v>
      </c>
      <c r="E58" s="5"/>
      <c r="F58" s="6" t="s">
        <v>12</v>
      </c>
      <c r="G58" s="6" t="s">
        <v>13</v>
      </c>
      <c r="H58" s="6" t="s">
        <v>15</v>
      </c>
      <c r="J58" s="6" t="s">
        <v>12</v>
      </c>
      <c r="K58" s="6" t="s">
        <v>13</v>
      </c>
      <c r="L58" s="6" t="s">
        <v>15</v>
      </c>
      <c r="N58" s="6" t="s">
        <v>12</v>
      </c>
      <c r="O58" s="6" t="s">
        <v>13</v>
      </c>
      <c r="P58" s="6" t="s">
        <v>15</v>
      </c>
    </row>
    <row r="59" spans="1:17" x14ac:dyDescent="0.2">
      <c r="A59" s="7"/>
      <c r="B59" s="7"/>
      <c r="C59" s="7"/>
      <c r="D59" s="7"/>
      <c r="E59" s="8"/>
      <c r="F59" s="7"/>
      <c r="G59" s="7"/>
      <c r="H59" s="7"/>
      <c r="J59" s="7"/>
      <c r="K59" s="7"/>
      <c r="L59" s="7"/>
      <c r="N59" s="7"/>
      <c r="O59" s="7"/>
      <c r="P59" s="7"/>
    </row>
    <row r="60" spans="1:17" x14ac:dyDescent="0.2">
      <c r="A60" s="9" t="s">
        <v>16</v>
      </c>
      <c r="B60" s="10">
        <v>16707</v>
      </c>
      <c r="C60" s="10">
        <f>+B60/3*2</f>
        <v>11138</v>
      </c>
      <c r="D60" s="10">
        <f>+B60/3</f>
        <v>5569</v>
      </c>
      <c r="E60" s="11"/>
      <c r="F60" s="10">
        <v>16707</v>
      </c>
      <c r="G60" s="10">
        <f>+F60/3*2</f>
        <v>11138</v>
      </c>
      <c r="H60" s="10">
        <f>+F60/3</f>
        <v>5569</v>
      </c>
      <c r="J60" s="10">
        <v>16707</v>
      </c>
      <c r="K60" s="10">
        <f>+J60/3*2</f>
        <v>11138</v>
      </c>
      <c r="L60" s="10">
        <f>+J60/3</f>
        <v>5569</v>
      </c>
      <c r="N60" s="10">
        <v>16707</v>
      </c>
      <c r="O60" s="10">
        <f>+N60/3*2</f>
        <v>11138</v>
      </c>
      <c r="P60" s="10">
        <f>+N60/3</f>
        <v>5569</v>
      </c>
    </row>
    <row r="61" spans="1:17" x14ac:dyDescent="0.2">
      <c r="A61" s="12" t="s">
        <v>17</v>
      </c>
      <c r="B61" s="13">
        <v>1032</v>
      </c>
      <c r="C61" s="14">
        <f t="shared" ref="C61:C66" si="12">+B61/3*2</f>
        <v>688</v>
      </c>
      <c r="D61" s="14">
        <f t="shared" ref="D61:D66" si="13">+B61/3</f>
        <v>344</v>
      </c>
      <c r="E61" s="11"/>
      <c r="F61" s="14">
        <v>1032</v>
      </c>
      <c r="G61" s="14">
        <f t="shared" ref="G61:G66" si="14">+F61/3*2</f>
        <v>688</v>
      </c>
      <c r="H61" s="14">
        <f t="shared" ref="H61:H66" si="15">+F61/3</f>
        <v>344</v>
      </c>
      <c r="J61" s="14">
        <v>1032</v>
      </c>
      <c r="K61" s="14">
        <f t="shared" ref="K61:K66" si="16">+J61/3*2</f>
        <v>688</v>
      </c>
      <c r="L61" s="14">
        <f t="shared" ref="L61:L66" si="17">+J61/3</f>
        <v>344</v>
      </c>
      <c r="N61" s="14">
        <v>1032</v>
      </c>
      <c r="O61" s="14">
        <f t="shared" ref="O61:O66" si="18">+N61/3*2</f>
        <v>688</v>
      </c>
      <c r="P61" s="14">
        <f t="shared" ref="P61:P66" si="19">+N61/3</f>
        <v>344</v>
      </c>
    </row>
    <row r="62" spans="1:17" x14ac:dyDescent="0.2">
      <c r="A62" s="9" t="s">
        <v>18</v>
      </c>
      <c r="B62" s="10">
        <v>9492</v>
      </c>
      <c r="C62" s="10">
        <f t="shared" si="12"/>
        <v>6328</v>
      </c>
      <c r="D62" s="10">
        <f t="shared" si="13"/>
        <v>3164</v>
      </c>
      <c r="E62" s="11"/>
      <c r="F62" s="10">
        <v>3222</v>
      </c>
      <c r="G62" s="10">
        <f t="shared" si="14"/>
        <v>2148</v>
      </c>
      <c r="H62" s="10">
        <f t="shared" si="15"/>
        <v>1074</v>
      </c>
      <c r="J62" s="10">
        <v>9492</v>
      </c>
      <c r="K62" s="10">
        <f t="shared" si="16"/>
        <v>6328</v>
      </c>
      <c r="L62" s="10">
        <f t="shared" si="17"/>
        <v>3164</v>
      </c>
      <c r="N62" s="10">
        <v>3222</v>
      </c>
      <c r="O62" s="10">
        <f t="shared" si="18"/>
        <v>2148</v>
      </c>
      <c r="P62" s="10">
        <f t="shared" si="19"/>
        <v>1074</v>
      </c>
    </row>
    <row r="63" spans="1:17" x14ac:dyDescent="0.2">
      <c r="A63" s="15" t="s">
        <v>19</v>
      </c>
      <c r="B63" s="14">
        <v>1320</v>
      </c>
      <c r="C63" s="14">
        <f t="shared" si="12"/>
        <v>880</v>
      </c>
      <c r="D63" s="14">
        <f t="shared" si="13"/>
        <v>440</v>
      </c>
      <c r="E63" s="11"/>
      <c r="F63" s="14">
        <v>1362</v>
      </c>
      <c r="G63" s="14">
        <f t="shared" si="14"/>
        <v>908</v>
      </c>
      <c r="H63" s="14">
        <f t="shared" si="15"/>
        <v>454</v>
      </c>
      <c r="J63" s="14">
        <v>1320</v>
      </c>
      <c r="K63" s="14">
        <f t="shared" si="16"/>
        <v>880</v>
      </c>
      <c r="L63" s="14">
        <f t="shared" si="17"/>
        <v>440</v>
      </c>
      <c r="N63" s="14">
        <v>1362</v>
      </c>
      <c r="O63" s="14">
        <f t="shared" si="18"/>
        <v>908</v>
      </c>
      <c r="P63" s="14">
        <f t="shared" si="19"/>
        <v>454</v>
      </c>
    </row>
    <row r="64" spans="1:17" x14ac:dyDescent="0.2">
      <c r="A64" s="9" t="s">
        <v>20</v>
      </c>
      <c r="B64" s="10">
        <v>510</v>
      </c>
      <c r="C64" s="10">
        <f t="shared" si="12"/>
        <v>340</v>
      </c>
      <c r="D64" s="10">
        <f t="shared" si="13"/>
        <v>170</v>
      </c>
      <c r="E64" s="11"/>
      <c r="F64" s="10">
        <v>510</v>
      </c>
      <c r="G64" s="10">
        <f t="shared" si="14"/>
        <v>340</v>
      </c>
      <c r="H64" s="10">
        <f t="shared" si="15"/>
        <v>170</v>
      </c>
      <c r="J64" s="10">
        <v>48</v>
      </c>
      <c r="K64" s="10">
        <f t="shared" si="16"/>
        <v>32</v>
      </c>
      <c r="L64" s="10">
        <f t="shared" si="17"/>
        <v>16</v>
      </c>
      <c r="N64" s="10">
        <v>48</v>
      </c>
      <c r="O64" s="10">
        <f t="shared" si="18"/>
        <v>32</v>
      </c>
      <c r="P64" s="10">
        <f t="shared" si="19"/>
        <v>16</v>
      </c>
    </row>
    <row r="65" spans="1:16" x14ac:dyDescent="0.2">
      <c r="A65" s="15" t="s">
        <v>21</v>
      </c>
      <c r="B65" s="14">
        <v>351</v>
      </c>
      <c r="C65" s="14">
        <f t="shared" si="12"/>
        <v>234</v>
      </c>
      <c r="D65" s="14">
        <f t="shared" si="13"/>
        <v>117</v>
      </c>
      <c r="E65" s="11"/>
      <c r="F65" s="14">
        <v>351</v>
      </c>
      <c r="G65" s="14">
        <f t="shared" si="14"/>
        <v>234</v>
      </c>
      <c r="H65" s="14">
        <f t="shared" si="15"/>
        <v>117</v>
      </c>
      <c r="J65" s="14">
        <v>351</v>
      </c>
      <c r="K65" s="14">
        <f t="shared" si="16"/>
        <v>234</v>
      </c>
      <c r="L65" s="14">
        <f t="shared" si="17"/>
        <v>117</v>
      </c>
      <c r="N65" s="14">
        <v>351</v>
      </c>
      <c r="O65" s="14">
        <f t="shared" si="18"/>
        <v>234</v>
      </c>
      <c r="P65" s="14">
        <f t="shared" si="19"/>
        <v>117</v>
      </c>
    </row>
    <row r="66" spans="1:16" x14ac:dyDescent="0.2">
      <c r="A66" s="9" t="s">
        <v>22</v>
      </c>
      <c r="B66" s="10">
        <v>2064</v>
      </c>
      <c r="C66" s="10">
        <f t="shared" si="12"/>
        <v>1376</v>
      </c>
      <c r="D66" s="10">
        <f t="shared" si="13"/>
        <v>688</v>
      </c>
      <c r="E66" s="11"/>
      <c r="F66" s="10">
        <v>1884</v>
      </c>
      <c r="G66" s="10">
        <f t="shared" si="14"/>
        <v>1256</v>
      </c>
      <c r="H66" s="10">
        <f t="shared" si="15"/>
        <v>628</v>
      </c>
      <c r="J66" s="10">
        <v>2064</v>
      </c>
      <c r="K66" s="10">
        <f t="shared" si="16"/>
        <v>1376</v>
      </c>
      <c r="L66" s="10">
        <f t="shared" si="17"/>
        <v>688</v>
      </c>
      <c r="N66" s="10">
        <v>1884</v>
      </c>
      <c r="O66" s="10">
        <f t="shared" si="18"/>
        <v>1256</v>
      </c>
      <c r="P66" s="10">
        <f t="shared" si="19"/>
        <v>628</v>
      </c>
    </row>
    <row r="67" spans="1:16" x14ac:dyDescent="0.2">
      <c r="A67" s="12"/>
      <c r="B67" s="13"/>
      <c r="C67" s="13"/>
      <c r="D67" s="13"/>
      <c r="E67" s="11"/>
      <c r="F67" s="13"/>
      <c r="G67" s="13"/>
      <c r="H67" s="13"/>
      <c r="J67" s="13"/>
      <c r="K67" s="13"/>
      <c r="L67" s="13"/>
      <c r="N67" s="13"/>
      <c r="O67" s="13"/>
      <c r="P67" s="13"/>
    </row>
    <row r="68" spans="1:16" x14ac:dyDescent="0.2">
      <c r="A68" s="16" t="s">
        <v>23</v>
      </c>
      <c r="B68" s="17">
        <f>+B62+B63+B66</f>
        <v>12876</v>
      </c>
      <c r="C68" s="17">
        <f>+C62+C63+C66</f>
        <v>8584</v>
      </c>
      <c r="D68" s="17">
        <f>+D62+D63+D66</f>
        <v>4292</v>
      </c>
      <c r="E68" s="18"/>
      <c r="F68" s="17">
        <f>+F62+F63+F66</f>
        <v>6468</v>
      </c>
      <c r="G68" s="17">
        <f>+G62+G63+G66</f>
        <v>4312</v>
      </c>
      <c r="H68" s="17">
        <f>+H62+H63+H66</f>
        <v>2156</v>
      </c>
      <c r="J68" s="17">
        <f>+J62+J63+J66</f>
        <v>12876</v>
      </c>
      <c r="K68" s="17">
        <f>+K62+K63+K66</f>
        <v>8584</v>
      </c>
      <c r="L68" s="17">
        <f>+L62+L63+L66</f>
        <v>4292</v>
      </c>
      <c r="N68" s="17">
        <f>+N62+N63+N66</f>
        <v>6468</v>
      </c>
      <c r="O68" s="17">
        <f>+O62+O63+O66</f>
        <v>4312</v>
      </c>
      <c r="P68" s="17">
        <f>+P62+P63+P66</f>
        <v>2156</v>
      </c>
    </row>
    <row r="69" spans="1:16" x14ac:dyDescent="0.2">
      <c r="A69" s="12"/>
      <c r="B69" s="13"/>
      <c r="C69" s="13"/>
      <c r="D69" s="13"/>
      <c r="E69" s="11"/>
      <c r="F69" s="13"/>
      <c r="G69" s="13"/>
      <c r="H69" s="13"/>
      <c r="J69" s="13"/>
      <c r="K69" s="13"/>
      <c r="L69" s="13"/>
      <c r="N69" s="13"/>
      <c r="O69" s="13"/>
      <c r="P69" s="13"/>
    </row>
    <row r="70" spans="1:16" x14ac:dyDescent="0.2">
      <c r="A70" s="19" t="s">
        <v>24</v>
      </c>
      <c r="B70" s="20">
        <f>SUM(B60:B66)</f>
        <v>31476</v>
      </c>
      <c r="C70" s="20">
        <f>SUM(C60:C66)</f>
        <v>20984</v>
      </c>
      <c r="D70" s="20">
        <f>SUM(D60:D66)</f>
        <v>10492</v>
      </c>
      <c r="E70" s="18"/>
      <c r="F70" s="20">
        <f>SUM(F60:F66)</f>
        <v>25068</v>
      </c>
      <c r="G70" s="20">
        <f>SUM(G60:G66)</f>
        <v>16712</v>
      </c>
      <c r="H70" s="20">
        <f>SUM(H60:H66)</f>
        <v>8356</v>
      </c>
      <c r="J70" s="20">
        <f>SUM(J60:J66)</f>
        <v>31014</v>
      </c>
      <c r="K70" s="20">
        <f>SUM(K60:K66)</f>
        <v>20676</v>
      </c>
      <c r="L70" s="20">
        <f>SUM(L60:L66)</f>
        <v>10338</v>
      </c>
      <c r="N70" s="20">
        <f>SUM(N60:N66)</f>
        <v>24606</v>
      </c>
      <c r="O70" s="20">
        <f>SUM(O60:O66)</f>
        <v>16404</v>
      </c>
      <c r="P70" s="20">
        <f>SUM(P60:P66)</f>
        <v>8202</v>
      </c>
    </row>
    <row r="71" spans="1:16" ht="5.45" customHeight="1" x14ac:dyDescent="0.2"/>
    <row r="72" spans="1:16" x14ac:dyDescent="0.2">
      <c r="A72" t="s">
        <v>33</v>
      </c>
    </row>
    <row r="73" spans="1:16" x14ac:dyDescent="0.2">
      <c r="A73" t="s">
        <v>26</v>
      </c>
      <c r="P73" t="s">
        <v>34</v>
      </c>
    </row>
    <row r="75" spans="1:16" ht="15.75" x14ac:dyDescent="0.25">
      <c r="A75" s="2"/>
      <c r="B75" s="24" t="s">
        <v>27</v>
      </c>
      <c r="C75" s="24"/>
      <c r="D75" s="24"/>
      <c r="E75" s="3"/>
      <c r="F75" s="24" t="s">
        <v>27</v>
      </c>
      <c r="G75" s="24"/>
      <c r="H75" s="24"/>
      <c r="I75" s="3"/>
      <c r="J75" s="42"/>
      <c r="K75" s="42"/>
      <c r="L75" s="42"/>
      <c r="M75" s="21"/>
      <c r="N75" s="42"/>
      <c r="O75" s="42"/>
      <c r="P75" s="42"/>
    </row>
    <row r="76" spans="1:16" ht="4.9000000000000004" customHeight="1" x14ac:dyDescent="0.2">
      <c r="J76" s="22"/>
      <c r="K76" s="22"/>
      <c r="L76" s="22"/>
      <c r="M76" s="22"/>
      <c r="N76" s="22"/>
      <c r="O76" s="22"/>
      <c r="P76" s="22"/>
    </row>
    <row r="77" spans="1:16" x14ac:dyDescent="0.2">
      <c r="A77" s="4" t="s">
        <v>34</v>
      </c>
      <c r="B77" s="30" t="s">
        <v>32</v>
      </c>
      <c r="C77" s="31"/>
      <c r="D77" s="32"/>
      <c r="E77" s="5"/>
      <c r="F77" s="33" t="s">
        <v>8</v>
      </c>
      <c r="G77" s="34"/>
      <c r="H77" s="35"/>
      <c r="J77" s="43"/>
      <c r="K77" s="43"/>
      <c r="L77" s="43"/>
      <c r="M77" s="22"/>
      <c r="N77" s="43"/>
      <c r="O77" s="43"/>
      <c r="P77" s="43"/>
    </row>
    <row r="78" spans="1:16" x14ac:dyDescent="0.2">
      <c r="A78" s="6" t="s">
        <v>11</v>
      </c>
      <c r="B78" s="6" t="s">
        <v>12</v>
      </c>
      <c r="C78" s="6" t="s">
        <v>13</v>
      </c>
      <c r="D78" s="6" t="s">
        <v>14</v>
      </c>
      <c r="E78" s="5"/>
      <c r="F78" s="6" t="s">
        <v>12</v>
      </c>
      <c r="G78" s="6" t="s">
        <v>13</v>
      </c>
      <c r="H78" s="6" t="s">
        <v>15</v>
      </c>
      <c r="J78" s="5"/>
      <c r="K78" s="5"/>
      <c r="L78" s="5"/>
      <c r="M78" s="22"/>
      <c r="N78" s="5"/>
      <c r="O78" s="5"/>
      <c r="P78" s="5"/>
    </row>
    <row r="79" spans="1:16" x14ac:dyDescent="0.2">
      <c r="A79" s="7"/>
      <c r="B79" s="7"/>
      <c r="C79" s="7"/>
      <c r="D79" s="7"/>
      <c r="E79" s="8"/>
      <c r="F79" s="7"/>
      <c r="G79" s="7"/>
      <c r="H79" s="7"/>
      <c r="J79" s="8"/>
      <c r="K79" s="8"/>
      <c r="L79" s="8"/>
      <c r="M79" s="22"/>
      <c r="N79" s="8"/>
      <c r="O79" s="8"/>
      <c r="P79" s="8"/>
    </row>
    <row r="80" spans="1:16" x14ac:dyDescent="0.2">
      <c r="A80" s="9" t="s">
        <v>16</v>
      </c>
      <c r="B80" s="10">
        <v>20883</v>
      </c>
      <c r="C80" s="10">
        <f>+B80/3*2</f>
        <v>13922</v>
      </c>
      <c r="D80" s="10">
        <f>+B80/3</f>
        <v>6961</v>
      </c>
      <c r="E80" s="11"/>
      <c r="F80" s="10">
        <v>20883</v>
      </c>
      <c r="G80" s="10">
        <f>+F80/3*2</f>
        <v>13922</v>
      </c>
      <c r="H80" s="10">
        <f>+F80/3</f>
        <v>6961</v>
      </c>
      <c r="J80" s="11"/>
      <c r="K80" s="11"/>
      <c r="L80" s="11"/>
      <c r="M80" s="22"/>
      <c r="N80" s="11"/>
      <c r="O80" s="11"/>
      <c r="P80" s="11"/>
    </row>
    <row r="81" spans="1:16" x14ac:dyDescent="0.2">
      <c r="A81" s="12" t="s">
        <v>17</v>
      </c>
      <c r="B81" s="13">
        <v>1032</v>
      </c>
      <c r="C81" s="14">
        <f t="shared" ref="C81:C86" si="20">+B81/3*2</f>
        <v>688</v>
      </c>
      <c r="D81" s="14">
        <f t="shared" ref="D81:D86" si="21">+B81/3</f>
        <v>344</v>
      </c>
      <c r="E81" s="11"/>
      <c r="F81" s="14">
        <v>1032</v>
      </c>
      <c r="G81" s="14">
        <f t="shared" ref="G81:G86" si="22">+F81/3*2</f>
        <v>688</v>
      </c>
      <c r="H81" s="14">
        <f t="shared" ref="H81:H86" si="23">+F81/3</f>
        <v>344</v>
      </c>
      <c r="J81" s="11"/>
      <c r="K81" s="11"/>
      <c r="L81" s="11"/>
      <c r="M81" s="22"/>
      <c r="N81" s="11"/>
      <c r="O81" s="11"/>
      <c r="P81" s="11"/>
    </row>
    <row r="82" spans="1:16" x14ac:dyDescent="0.2">
      <c r="A82" s="9" t="s">
        <v>18</v>
      </c>
      <c r="B82" s="10">
        <v>9492</v>
      </c>
      <c r="C82" s="10">
        <f t="shared" si="20"/>
        <v>6328</v>
      </c>
      <c r="D82" s="10">
        <f t="shared" si="21"/>
        <v>3164</v>
      </c>
      <c r="E82" s="11"/>
      <c r="F82" s="10">
        <v>3222</v>
      </c>
      <c r="G82" s="10">
        <f t="shared" si="22"/>
        <v>2148</v>
      </c>
      <c r="H82" s="10">
        <f t="shared" si="23"/>
        <v>1074</v>
      </c>
      <c r="J82" s="11"/>
      <c r="K82" s="11"/>
      <c r="L82" s="11"/>
      <c r="M82" s="22"/>
      <c r="N82" s="11"/>
      <c r="O82" s="11"/>
      <c r="P82" s="11"/>
    </row>
    <row r="83" spans="1:16" x14ac:dyDescent="0.2">
      <c r="A83" s="15" t="s">
        <v>19</v>
      </c>
      <c r="B83" s="14">
        <v>1320</v>
      </c>
      <c r="C83" s="14">
        <f t="shared" si="20"/>
        <v>880</v>
      </c>
      <c r="D83" s="14">
        <f t="shared" si="21"/>
        <v>440</v>
      </c>
      <c r="E83" s="11"/>
      <c r="F83" s="14">
        <v>1362</v>
      </c>
      <c r="G83" s="14">
        <f t="shared" si="22"/>
        <v>908</v>
      </c>
      <c r="H83" s="14">
        <f t="shared" si="23"/>
        <v>454</v>
      </c>
      <c r="J83" s="11"/>
      <c r="K83" s="11"/>
      <c r="L83" s="11"/>
      <c r="M83" s="22"/>
      <c r="N83" s="11"/>
      <c r="O83" s="11"/>
      <c r="P83" s="11"/>
    </row>
    <row r="84" spans="1:16" x14ac:dyDescent="0.2">
      <c r="A84" s="9" t="s">
        <v>20</v>
      </c>
      <c r="B84" s="10">
        <v>702</v>
      </c>
      <c r="C84" s="10">
        <f t="shared" si="20"/>
        <v>468</v>
      </c>
      <c r="D84" s="10">
        <f t="shared" si="21"/>
        <v>234</v>
      </c>
      <c r="E84" s="11"/>
      <c r="F84" s="10">
        <v>702</v>
      </c>
      <c r="G84" s="10">
        <f t="shared" si="22"/>
        <v>468</v>
      </c>
      <c r="H84" s="10">
        <f t="shared" si="23"/>
        <v>234</v>
      </c>
      <c r="J84" s="11"/>
      <c r="K84" s="11"/>
      <c r="L84" s="11"/>
      <c r="M84" s="22"/>
      <c r="N84" s="11"/>
      <c r="O84" s="11"/>
      <c r="P84" s="11"/>
    </row>
    <row r="85" spans="1:16" x14ac:dyDescent="0.2">
      <c r="A85" s="15" t="s">
        <v>21</v>
      </c>
      <c r="B85" s="14">
        <v>351</v>
      </c>
      <c r="C85" s="14">
        <f t="shared" si="20"/>
        <v>234</v>
      </c>
      <c r="D85" s="14">
        <f t="shared" si="21"/>
        <v>117</v>
      </c>
      <c r="E85" s="11"/>
      <c r="F85" s="14">
        <v>351</v>
      </c>
      <c r="G85" s="14">
        <f t="shared" si="22"/>
        <v>234</v>
      </c>
      <c r="H85" s="14">
        <f t="shared" si="23"/>
        <v>117</v>
      </c>
      <c r="J85" s="11"/>
      <c r="K85" s="11"/>
      <c r="L85" s="11"/>
      <c r="M85" s="22"/>
      <c r="N85" s="11"/>
      <c r="O85" s="11"/>
      <c r="P85" s="11"/>
    </row>
    <row r="86" spans="1:16" x14ac:dyDescent="0.2">
      <c r="A86" s="9" t="s">
        <v>22</v>
      </c>
      <c r="B86" s="10">
        <v>2064</v>
      </c>
      <c r="C86" s="10">
        <f t="shared" si="20"/>
        <v>1376</v>
      </c>
      <c r="D86" s="10">
        <f t="shared" si="21"/>
        <v>688</v>
      </c>
      <c r="E86" s="11"/>
      <c r="F86" s="10">
        <v>1884</v>
      </c>
      <c r="G86" s="10">
        <f t="shared" si="22"/>
        <v>1256</v>
      </c>
      <c r="H86" s="10">
        <f t="shared" si="23"/>
        <v>628</v>
      </c>
      <c r="J86" s="11"/>
      <c r="K86" s="11"/>
      <c r="L86" s="11"/>
      <c r="M86" s="22"/>
      <c r="N86" s="11"/>
      <c r="O86" s="11"/>
      <c r="P86" s="11"/>
    </row>
    <row r="87" spans="1:16" x14ac:dyDescent="0.2">
      <c r="A87" s="12"/>
      <c r="B87" s="13"/>
      <c r="C87" s="13"/>
      <c r="D87" s="13"/>
      <c r="E87" s="11"/>
      <c r="F87" s="13"/>
      <c r="G87" s="13"/>
      <c r="H87" s="13"/>
      <c r="J87" s="11"/>
      <c r="K87" s="11"/>
      <c r="L87" s="11"/>
      <c r="M87" s="22"/>
      <c r="N87" s="11"/>
      <c r="O87" s="11"/>
      <c r="P87" s="11"/>
    </row>
    <row r="88" spans="1:16" x14ac:dyDescent="0.2">
      <c r="A88" s="16" t="s">
        <v>23</v>
      </c>
      <c r="B88" s="17">
        <f>+B82+B83+B86</f>
        <v>12876</v>
      </c>
      <c r="C88" s="17">
        <f>+C82+C83+C86</f>
        <v>8584</v>
      </c>
      <c r="D88" s="17">
        <f>+D82+D83+D86</f>
        <v>4292</v>
      </c>
      <c r="E88" s="18"/>
      <c r="F88" s="17">
        <f>+F82+F83+F86</f>
        <v>6468</v>
      </c>
      <c r="G88" s="17">
        <f>+G82+G83+G86</f>
        <v>4312</v>
      </c>
      <c r="H88" s="17">
        <f>+H82+H83+H86</f>
        <v>2156</v>
      </c>
      <c r="J88" s="18"/>
      <c r="K88" s="18"/>
      <c r="L88" s="18"/>
      <c r="M88" s="22"/>
      <c r="N88" s="18"/>
      <c r="O88" s="18"/>
      <c r="P88" s="18"/>
    </row>
    <row r="89" spans="1:16" x14ac:dyDescent="0.2">
      <c r="A89" s="12"/>
      <c r="B89" s="13"/>
      <c r="C89" s="13"/>
      <c r="D89" s="13"/>
      <c r="E89" s="11"/>
      <c r="F89" s="13"/>
      <c r="G89" s="13"/>
      <c r="H89" s="13"/>
      <c r="J89" s="11"/>
      <c r="K89" s="11"/>
      <c r="L89" s="11"/>
      <c r="M89" s="22"/>
      <c r="N89" s="11"/>
      <c r="O89" s="11"/>
      <c r="P89" s="11"/>
    </row>
    <row r="90" spans="1:16" x14ac:dyDescent="0.2">
      <c r="A90" s="19" t="s">
        <v>24</v>
      </c>
      <c r="B90" s="20">
        <f>SUM(B80:B86)</f>
        <v>35844</v>
      </c>
      <c r="C90" s="20">
        <f>SUM(C80:C86)</f>
        <v>23896</v>
      </c>
      <c r="D90" s="20">
        <f>SUM(D80:D86)</f>
        <v>11948</v>
      </c>
      <c r="E90" s="18"/>
      <c r="F90" s="20">
        <f>SUM(F80:F86)</f>
        <v>29436</v>
      </c>
      <c r="G90" s="20">
        <f>SUM(G80:G86)</f>
        <v>19624</v>
      </c>
      <c r="H90" s="20">
        <f>SUM(H80:H86)</f>
        <v>9812</v>
      </c>
      <c r="J90" s="18"/>
      <c r="K90" s="18"/>
      <c r="L90" s="18"/>
      <c r="M90" s="22"/>
      <c r="N90" s="18"/>
      <c r="O90" s="18"/>
      <c r="P90" s="18"/>
    </row>
    <row r="92" spans="1:16" x14ac:dyDescent="0.2">
      <c r="A92" t="s">
        <v>28</v>
      </c>
    </row>
    <row r="93" spans="1:16" x14ac:dyDescent="0.2">
      <c r="A93" t="s">
        <v>26</v>
      </c>
    </row>
  </sheetData>
  <mergeCells count="42">
    <mergeCell ref="B77:D77"/>
    <mergeCell ref="F77:H77"/>
    <mergeCell ref="J77:L77"/>
    <mergeCell ref="N77:P77"/>
    <mergeCell ref="B57:D57"/>
    <mergeCell ref="F57:H57"/>
    <mergeCell ref="J57:L57"/>
    <mergeCell ref="N57:P57"/>
    <mergeCell ref="B75:D75"/>
    <mergeCell ref="F75:H75"/>
    <mergeCell ref="J75:L75"/>
    <mergeCell ref="N75:P75"/>
    <mergeCell ref="A51:Q51"/>
    <mergeCell ref="A52:Q52"/>
    <mergeCell ref="A54:Q54"/>
    <mergeCell ref="B55:D55"/>
    <mergeCell ref="F55:H55"/>
    <mergeCell ref="J55:L55"/>
    <mergeCell ref="N55:P55"/>
    <mergeCell ref="A49:Q49"/>
    <mergeCell ref="B10:D10"/>
    <mergeCell ref="F10:H10"/>
    <mergeCell ref="J10:L10"/>
    <mergeCell ref="N10:P10"/>
    <mergeCell ref="B28:D28"/>
    <mergeCell ref="F28:H28"/>
    <mergeCell ref="J28:L28"/>
    <mergeCell ref="N28:P28"/>
    <mergeCell ref="B30:D30"/>
    <mergeCell ref="F30:H30"/>
    <mergeCell ref="J30:L30"/>
    <mergeCell ref="N30:P30"/>
    <mergeCell ref="A48:Q48"/>
    <mergeCell ref="B8:D8"/>
    <mergeCell ref="F8:H8"/>
    <mergeCell ref="J8:L8"/>
    <mergeCell ref="N8:P8"/>
    <mergeCell ref="A1:Q1"/>
    <mergeCell ref="A2:Q2"/>
    <mergeCell ref="A4:Q4"/>
    <mergeCell ref="A5:Q5"/>
    <mergeCell ref="A7:Q7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hallt</dc:creator>
  <cp:lastModifiedBy>Hendrix, Laura (Staff)</cp:lastModifiedBy>
  <cp:lastPrinted>2014-03-19T17:49:02Z</cp:lastPrinted>
  <dcterms:created xsi:type="dcterms:W3CDTF">2014-03-19T17:46:40Z</dcterms:created>
  <dcterms:modified xsi:type="dcterms:W3CDTF">2014-04-23T17:33:25Z</dcterms:modified>
</cp:coreProperties>
</file>