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19-20\"/>
    </mc:Choice>
  </mc:AlternateContent>
  <bookViews>
    <workbookView xWindow="0" yWindow="0" windowWidth="19200" windowHeight="6900" activeTab="1"/>
  </bookViews>
  <sheets>
    <sheet name="sheet 1" sheetId="1" r:id="rId1"/>
    <sheet name="applicants for merit" sheetId="4" r:id="rId2"/>
    <sheet name="Brooks" sheetId="2" r:id="rId3"/>
    <sheet name="Emory Pyle" sheetId="3" r:id="rId4"/>
  </sheets>
  <calcPr calcId="162913"/>
</workbook>
</file>

<file path=xl/calcChain.xml><?xml version="1.0" encoding="utf-8"?>
<calcChain xmlns="http://schemas.openxmlformats.org/spreadsheetml/2006/main">
  <c r="D90" i="3" l="1"/>
  <c r="D88" i="3"/>
  <c r="D78" i="3"/>
  <c r="D75" i="3"/>
  <c r="D71" i="3"/>
  <c r="D66" i="3"/>
  <c r="D63" i="3"/>
  <c r="D58" i="3"/>
  <c r="D54" i="3"/>
  <c r="D50" i="3"/>
  <c r="D46" i="3"/>
  <c r="D38" i="3"/>
  <c r="D34" i="3"/>
  <c r="D31" i="3"/>
  <c r="D26" i="3"/>
  <c r="D20" i="3"/>
  <c r="E27" i="3" l="1"/>
  <c r="E37" i="3"/>
  <c r="E49" i="3"/>
  <c r="E52" i="3"/>
  <c r="E56" i="3"/>
  <c r="E59" i="3"/>
  <c r="E68" i="3"/>
  <c r="E82" i="3"/>
  <c r="E92" i="3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K5" i="4"/>
  <c r="L5" i="4" s="1"/>
  <c r="K4" i="4"/>
  <c r="L4" i="4" s="1"/>
  <c r="K3" i="4"/>
  <c r="L3" i="4" s="1"/>
  <c r="K2" i="4"/>
  <c r="L2" i="4" s="1"/>
  <c r="K21" i="1"/>
  <c r="L21" i="1" s="1"/>
  <c r="K4" i="1"/>
  <c r="L4" i="1" s="1"/>
  <c r="K5" i="1"/>
  <c r="L5" i="1" s="1"/>
  <c r="K6" i="1"/>
  <c r="L6" i="1" s="1"/>
  <c r="K33" i="1"/>
  <c r="L33" i="1" s="1"/>
  <c r="K38" i="1"/>
  <c r="L38" i="1" s="1"/>
  <c r="K40" i="1"/>
  <c r="L40" i="1" s="1"/>
  <c r="K37" i="1"/>
  <c r="L37" i="1" s="1"/>
  <c r="K34" i="1"/>
  <c r="L34" i="1" s="1"/>
  <c r="K7" i="1"/>
  <c r="L7" i="1" s="1"/>
  <c r="K32" i="1"/>
  <c r="L32" i="1" s="1"/>
  <c r="K8" i="1"/>
  <c r="L8" i="1" s="1"/>
  <c r="K9" i="1"/>
  <c r="L9" i="1" s="1"/>
  <c r="K10" i="1"/>
  <c r="L10" i="1" s="1"/>
  <c r="K39" i="1"/>
  <c r="L39" i="1" s="1"/>
  <c r="K41" i="1"/>
  <c r="L41" i="1" s="1"/>
  <c r="K18" i="1"/>
  <c r="L18" i="1" s="1"/>
  <c r="K19" i="1"/>
  <c r="L19" i="1" s="1"/>
  <c r="K11" i="1"/>
  <c r="L11" i="1" s="1"/>
  <c r="K12" i="1"/>
  <c r="L12" i="1" s="1"/>
  <c r="K13" i="1"/>
  <c r="L13" i="1" s="1"/>
  <c r="K26" i="1"/>
  <c r="L26" i="1" s="1"/>
  <c r="K31" i="1"/>
  <c r="L31" i="1" s="1"/>
  <c r="K22" i="1"/>
  <c r="L22" i="1" s="1"/>
  <c r="K28" i="1"/>
  <c r="L28" i="1" s="1"/>
  <c r="K3" i="1"/>
  <c r="L3" i="1" s="1"/>
  <c r="K35" i="1"/>
  <c r="L35" i="1" s="1"/>
  <c r="K20" i="1"/>
  <c r="L20" i="1" s="1"/>
  <c r="K23" i="1"/>
  <c r="L23" i="1" s="1"/>
  <c r="K14" i="1"/>
  <c r="L14" i="1" s="1"/>
  <c r="K2" i="1"/>
  <c r="L2" i="1" s="1"/>
  <c r="K15" i="1"/>
  <c r="L15" i="1" s="1"/>
  <c r="K24" i="1"/>
  <c r="L24" i="1" s="1"/>
  <c r="K16" i="1"/>
  <c r="L16" i="1" s="1"/>
  <c r="K30" i="1"/>
  <c r="L30" i="1" s="1"/>
  <c r="K29" i="1"/>
  <c r="L29" i="1" s="1"/>
  <c r="K25" i="1"/>
  <c r="L25" i="1" s="1"/>
  <c r="K36" i="1"/>
  <c r="L36" i="1" s="1"/>
  <c r="K17" i="1"/>
  <c r="L17" i="1" s="1"/>
  <c r="K42" i="1"/>
  <c r="L42" i="1" s="1"/>
  <c r="K27" i="1"/>
  <c r="L27" i="1" s="1"/>
</calcChain>
</file>

<file path=xl/sharedStrings.xml><?xml version="1.0" encoding="utf-8"?>
<sst xmlns="http://schemas.openxmlformats.org/spreadsheetml/2006/main" count="476" uniqueCount="169">
  <si>
    <t>#</t>
  </si>
  <si>
    <t>first name</t>
  </si>
  <si>
    <t>last name</t>
  </si>
  <si>
    <t>category</t>
  </si>
  <si>
    <t>fafsa rec'd</t>
  </si>
  <si>
    <t>cost of education</t>
  </si>
  <si>
    <t>offer</t>
  </si>
  <si>
    <t>family contribution</t>
  </si>
  <si>
    <t>unmet need</t>
  </si>
  <si>
    <t>other_resources</t>
  </si>
  <si>
    <t>Samuel</t>
  </si>
  <si>
    <t>Alfieri</t>
  </si>
  <si>
    <t>Resident Graduate</t>
  </si>
  <si>
    <t/>
  </si>
  <si>
    <t>2018-12-06</t>
  </si>
  <si>
    <t>Kayli</t>
  </si>
  <si>
    <t>Baxter</t>
  </si>
  <si>
    <t>Non-Resident Graduate</t>
  </si>
  <si>
    <t>2018-11-19</t>
  </si>
  <si>
    <t>Erica</t>
  </si>
  <si>
    <t>Benoit</t>
  </si>
  <si>
    <t>2019-02-01</t>
  </si>
  <si>
    <t>Carly</t>
  </si>
  <si>
    <t>2019-01-31</t>
  </si>
  <si>
    <t>Kristin</t>
  </si>
  <si>
    <t>Caley</t>
  </si>
  <si>
    <t>2018-10-03</t>
  </si>
  <si>
    <t>William</t>
  </si>
  <si>
    <t>Campbell</t>
  </si>
  <si>
    <t>2018-10-31</t>
  </si>
  <si>
    <t>Allison</t>
  </si>
  <si>
    <t>2019-01-23</t>
  </si>
  <si>
    <t>Robyn</t>
  </si>
  <si>
    <t>Cloughley</t>
  </si>
  <si>
    <t>Tyler</t>
  </si>
  <si>
    <t>Cowdrey</t>
  </si>
  <si>
    <t>2018-12-03</t>
  </si>
  <si>
    <t>Sarah</t>
  </si>
  <si>
    <t>Daniel</t>
  </si>
  <si>
    <t>Cuevas</t>
  </si>
  <si>
    <t>Christine</t>
  </si>
  <si>
    <t>Davis</t>
  </si>
  <si>
    <t>2019-01-07</t>
  </si>
  <si>
    <t>2019-01-29</t>
  </si>
  <si>
    <t>Jesse</t>
  </si>
  <si>
    <t>Dotson</t>
  </si>
  <si>
    <t>Anna</t>
  </si>
  <si>
    <t>Duron</t>
  </si>
  <si>
    <t>2019-01-25</t>
  </si>
  <si>
    <t>Diana</t>
  </si>
  <si>
    <t>Esperanza</t>
  </si>
  <si>
    <t>2019-01-22</t>
  </si>
  <si>
    <t>Naomi</t>
  </si>
  <si>
    <t>Amber</t>
  </si>
  <si>
    <t>Fisher</t>
  </si>
  <si>
    <t>2019-01-03</t>
  </si>
  <si>
    <t>Kelsey</t>
  </si>
  <si>
    <t>Foster</t>
  </si>
  <si>
    <t>Alexis</t>
  </si>
  <si>
    <t>Haifley</t>
  </si>
  <si>
    <t>2018-11-07</t>
  </si>
  <si>
    <t>Matthew</t>
  </si>
  <si>
    <t>Hamer</t>
  </si>
  <si>
    <t>Zachery</t>
  </si>
  <si>
    <t>Hovis</t>
  </si>
  <si>
    <t>Jamie</t>
  </si>
  <si>
    <t>Hutchinson</t>
  </si>
  <si>
    <t>Shayley</t>
  </si>
  <si>
    <t>Jacobson</t>
  </si>
  <si>
    <t>Meerea</t>
  </si>
  <si>
    <t>Kang</t>
  </si>
  <si>
    <t>2019-01-28</t>
  </si>
  <si>
    <t>Danielle</t>
  </si>
  <si>
    <t>Kies</t>
  </si>
  <si>
    <t>2018-10-26</t>
  </si>
  <si>
    <t>Graham</t>
  </si>
  <si>
    <t>Klag</t>
  </si>
  <si>
    <t>2019-02-04</t>
  </si>
  <si>
    <t>Korchonnoff</t>
  </si>
  <si>
    <t>2019-01-18</t>
  </si>
  <si>
    <t>Kowalski</t>
  </si>
  <si>
    <t>2018-12-14</t>
  </si>
  <si>
    <t>Jessica</t>
  </si>
  <si>
    <t>Kudlinski</t>
  </si>
  <si>
    <t>Eunbi</t>
  </si>
  <si>
    <t>Lee</t>
  </si>
  <si>
    <t>2018-11-28</t>
  </si>
  <si>
    <t>Timothy</t>
  </si>
  <si>
    <t>Leque</t>
  </si>
  <si>
    <t>Kevin</t>
  </si>
  <si>
    <t>Lester</t>
  </si>
  <si>
    <t>2018-11-20</t>
  </si>
  <si>
    <t>Emilia</t>
  </si>
  <si>
    <t>Omerberg</t>
  </si>
  <si>
    <t>Ashley</t>
  </si>
  <si>
    <t>Owens</t>
  </si>
  <si>
    <t>Marisa</t>
  </si>
  <si>
    <t>Pushee</t>
  </si>
  <si>
    <t>2019-01-14</t>
  </si>
  <si>
    <t>Rose</t>
  </si>
  <si>
    <t>2018-11-13</t>
  </si>
  <si>
    <t>Trudy</t>
  </si>
  <si>
    <t>Rubick</t>
  </si>
  <si>
    <t>Raquel</t>
  </si>
  <si>
    <t>Sejour</t>
  </si>
  <si>
    <t>Gina</t>
  </si>
  <si>
    <t>Smith</t>
  </si>
  <si>
    <t>2018-10-09</t>
  </si>
  <si>
    <t>Gavin</t>
  </si>
  <si>
    <t>Tiemeyer</t>
  </si>
  <si>
    <t>Lindsay</t>
  </si>
  <si>
    <t>Walters</t>
  </si>
  <si>
    <t>2019-01-15</t>
  </si>
  <si>
    <t>Julian</t>
  </si>
  <si>
    <t>Wischniewski</t>
  </si>
  <si>
    <t>Xavier</t>
  </si>
  <si>
    <t>Wurttele-Brissolesi</t>
  </si>
  <si>
    <t>Heidi</t>
  </si>
  <si>
    <t>Zarghami</t>
  </si>
  <si>
    <t>likely waiver</t>
  </si>
  <si>
    <t>veteran</t>
  </si>
  <si>
    <t>percent unmet</t>
  </si>
  <si>
    <t>ENG</t>
  </si>
  <si>
    <t>americorps?</t>
  </si>
  <si>
    <t>Name</t>
  </si>
  <si>
    <t>Rank</t>
  </si>
  <si>
    <t>Trudy Rubick - essay</t>
  </si>
  <si>
    <t>Jessica Kudlinski - essay</t>
  </si>
  <si>
    <t>AMERICORPS ALUMNI – no essay</t>
  </si>
  <si>
    <t>Meerea Kang</t>
  </si>
  <si>
    <t>Sarah Kowalski</t>
  </si>
  <si>
    <t>Zachary Hovis</t>
  </si>
  <si>
    <t>Average</t>
  </si>
  <si>
    <t>Rankings</t>
  </si>
  <si>
    <t>Graham Klag</t>
  </si>
  <si>
    <t>Alexis Haifley</t>
  </si>
  <si>
    <t>Trudy Rubick</t>
  </si>
  <si>
    <t>Samuel Alfieri</t>
  </si>
  <si>
    <t>Gina Smith</t>
  </si>
  <si>
    <t>Kayli Baxter</t>
  </si>
  <si>
    <t>Eunbi Lee</t>
  </si>
  <si>
    <t>Marisa Pushee</t>
  </si>
  <si>
    <t>Timothy Leque</t>
  </si>
  <si>
    <t>Amber Fisher</t>
  </si>
  <si>
    <t>Jessica Kudlinski</t>
  </si>
  <si>
    <t>Gavin Tiemeyer</t>
  </si>
  <si>
    <t>Kelsey Foster</t>
  </si>
  <si>
    <t>Carly Rose</t>
  </si>
  <si>
    <t>Tyler Cowdrey</t>
  </si>
  <si>
    <t>Lindsay Walters</t>
  </si>
  <si>
    <t>3, 3</t>
  </si>
  <si>
    <t xml:space="preserve">2, 2, 2, 2, 2, 2, </t>
  </si>
  <si>
    <t>1, 1, 1, 1, 1, 1</t>
  </si>
  <si>
    <t>3, 3, 3, 3</t>
  </si>
  <si>
    <t>Brooks</t>
  </si>
  <si>
    <t>Sam</t>
  </si>
  <si>
    <t>Tim</t>
  </si>
  <si>
    <t>Awards</t>
  </si>
  <si>
    <t>Amount</t>
  </si>
  <si>
    <t>Emory Pyle</t>
  </si>
  <si>
    <t>Grad Fellowship Trust</t>
  </si>
  <si>
    <t>Alumni</t>
  </si>
  <si>
    <t>Fellowship in Sustainability</t>
  </si>
  <si>
    <t>alumni</t>
  </si>
  <si>
    <t>grad trust</t>
  </si>
  <si>
    <t>Grad trust</t>
  </si>
  <si>
    <t>emory pyle</t>
  </si>
  <si>
    <t xml:space="preserve">directors </t>
  </si>
  <si>
    <t>need to check per awarding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</si>
</sst>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36" borderId="10" xfId="0" applyFont="1" applyFill="1" applyBorder="1" applyAlignment="1">
      <alignment vertical="center" wrapText="1"/>
    </xf>
    <xf numFmtId="0" fontId="18" fillId="36" borderId="11" xfId="0" applyFont="1" applyFill="1" applyBorder="1" applyAlignment="1">
      <alignment vertical="center" wrapText="1"/>
    </xf>
    <xf numFmtId="0" fontId="19" fillId="36" borderId="10" xfId="0" applyFont="1" applyFill="1" applyBorder="1" applyAlignment="1">
      <alignment vertical="center" wrapText="1"/>
    </xf>
    <xf numFmtId="0" fontId="0" fillId="0" borderId="0" xfId="0" applyFill="1" applyAlignment="1">
      <alignment horizontal="right"/>
    </xf>
    <xf numFmtId="0" fontId="20" fillId="0" borderId="14" xfId="0" applyFont="1" applyFill="1" applyBorder="1"/>
    <xf numFmtId="0" fontId="20" fillId="0" borderId="14" xfId="0" applyFont="1" applyFill="1" applyBorder="1" applyAlignment="1"/>
    <xf numFmtId="2" fontId="20" fillId="0" borderId="14" xfId="0" applyNumberFormat="1" applyFont="1" applyFill="1" applyBorder="1"/>
    <xf numFmtId="0" fontId="0" fillId="0" borderId="14" xfId="0" applyFill="1" applyBorder="1"/>
    <xf numFmtId="2" fontId="0" fillId="0" borderId="14" xfId="0" applyNumberFormat="1" applyFill="1" applyBorder="1"/>
    <xf numFmtId="0" fontId="0" fillId="34" borderId="14" xfId="0" applyFill="1" applyBorder="1"/>
    <xf numFmtId="0" fontId="0" fillId="36" borderId="0" xfId="0" applyFill="1"/>
    <xf numFmtId="0" fontId="0" fillId="36" borderId="14" xfId="0" applyFill="1" applyBorder="1"/>
    <xf numFmtId="2" fontId="0" fillId="36" borderId="14" xfId="0" applyNumberFormat="1" applyFill="1" applyBorder="1"/>
    <xf numFmtId="0" fontId="18" fillId="35" borderId="12" xfId="0" applyFont="1" applyFill="1" applyBorder="1" applyAlignment="1">
      <alignment vertical="center" wrapText="1"/>
    </xf>
    <xf numFmtId="0" fontId="18" fillId="35" borderId="13" xfId="0" applyFont="1" applyFill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0" fillId="0" borderId="14" xfId="0" applyBorder="1"/>
    <xf numFmtId="0" fontId="18" fillId="37" borderId="12" xfId="0" applyFont="1" applyFill="1" applyBorder="1" applyAlignment="1">
      <alignment vertical="center" wrapText="1"/>
    </xf>
    <xf numFmtId="0" fontId="18" fillId="37" borderId="13" xfId="0" applyFont="1" applyFill="1" applyBorder="1" applyAlignment="1">
      <alignment vertical="center" wrapText="1"/>
    </xf>
    <xf numFmtId="0" fontId="18" fillId="33" borderId="12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vertical="center" wrapText="1"/>
    </xf>
    <xf numFmtId="0" fontId="18" fillId="38" borderId="12" xfId="0" applyFont="1" applyFill="1" applyBorder="1" applyAlignment="1">
      <alignment vertical="center" wrapText="1"/>
    </xf>
    <xf numFmtId="0" fontId="18" fillId="38" borderId="13" xfId="0" applyFont="1" applyFill="1" applyBorder="1" applyAlignment="1">
      <alignment vertical="center" wrapText="1"/>
    </xf>
    <xf numFmtId="0" fontId="0" fillId="33" borderId="14" xfId="0" applyFill="1" applyBorder="1"/>
    <xf numFmtId="2" fontId="0" fillId="33" borderId="14" xfId="0" applyNumberFormat="1" applyFill="1" applyBorder="1"/>
    <xf numFmtId="0" fontId="20" fillId="0" borderId="17" xfId="0" applyFont="1" applyFill="1" applyBorder="1"/>
    <xf numFmtId="0" fontId="0" fillId="39" borderId="14" xfId="0" applyFill="1" applyBorder="1"/>
    <xf numFmtId="2" fontId="0" fillId="39" borderId="14" xfId="0" applyNumberFormat="1" applyFill="1" applyBorder="1"/>
    <xf numFmtId="0" fontId="0" fillId="40" borderId="14" xfId="0" applyFill="1" applyBorder="1"/>
    <xf numFmtId="2" fontId="0" fillId="40" borderId="14" xfId="0" applyNumberFormat="1" applyFill="1" applyBorder="1"/>
    <xf numFmtId="0" fontId="0" fillId="0" borderId="0" xfId="0" applyFill="1" applyBorder="1"/>
    <xf numFmtId="2" fontId="0" fillId="34" borderId="14" xfId="0" applyNumberFormat="1" applyFill="1" applyBorder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opLeftCell="B1" zoomScale="120" zoomScaleNormal="120" workbookViewId="0">
      <selection activeCell="B1" sqref="A1:XFD1048576"/>
    </sheetView>
  </sheetViews>
  <sheetFormatPr defaultRowHeight="12.75" x14ac:dyDescent="0.2"/>
  <cols>
    <col min="1" max="1" width="0" style="1" hidden="1" customWidth="1"/>
    <col min="2" max="3" width="9.140625" style="1"/>
    <col min="4" max="4" width="20.85546875" style="1" bestFit="1" customWidth="1"/>
    <col min="5" max="5" width="10.85546875" style="1" bestFit="1" customWidth="1"/>
    <col min="6" max="8" width="9.140625" style="1"/>
    <col min="9" max="9" width="8.85546875" style="1" customWidth="1"/>
    <col min="10" max="10" width="12.42578125" style="1" bestFit="1" customWidth="1"/>
    <col min="11" max="11" width="10.7109375" style="1" bestFit="1" customWidth="1"/>
    <col min="12" max="12" width="14.140625" style="2" bestFit="1" customWidth="1"/>
    <col min="13" max="13" width="14.7109375" style="1" bestFit="1" customWidth="1"/>
    <col min="14" max="16384" width="9.140625" style="1"/>
  </cols>
  <sheetData>
    <row r="1" spans="1:13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122</v>
      </c>
      <c r="J1" s="9" t="s">
        <v>119</v>
      </c>
      <c r="K1" s="9" t="s">
        <v>8</v>
      </c>
      <c r="L1" s="11" t="s">
        <v>121</v>
      </c>
      <c r="M1" s="9" t="s">
        <v>9</v>
      </c>
    </row>
    <row r="2" spans="1:13" s="15" customFormat="1" x14ac:dyDescent="0.2">
      <c r="A2" s="15">
        <v>45</v>
      </c>
      <c r="B2" s="16" t="s">
        <v>96</v>
      </c>
      <c r="C2" s="16" t="s">
        <v>97</v>
      </c>
      <c r="D2" s="16" t="s">
        <v>12</v>
      </c>
      <c r="E2" s="16" t="s">
        <v>98</v>
      </c>
      <c r="F2" s="16">
        <v>25000</v>
      </c>
      <c r="G2" s="16">
        <v>0</v>
      </c>
      <c r="H2" s="16">
        <v>322</v>
      </c>
      <c r="I2" s="16" t="s">
        <v>13</v>
      </c>
      <c r="J2" s="16" t="s">
        <v>13</v>
      </c>
      <c r="K2" s="16">
        <f t="shared" ref="K2:K42" si="0">F2-(SUM(H2:J2))</f>
        <v>24678</v>
      </c>
      <c r="L2" s="17">
        <f t="shared" ref="L2:L42" si="1">K2/F2</f>
        <v>0.98712</v>
      </c>
      <c r="M2" s="16" t="s">
        <v>13</v>
      </c>
    </row>
    <row r="3" spans="1:13" s="15" customFormat="1" x14ac:dyDescent="0.2">
      <c r="A3" s="15">
        <v>36</v>
      </c>
      <c r="B3" s="16" t="s">
        <v>84</v>
      </c>
      <c r="C3" s="16" t="s">
        <v>85</v>
      </c>
      <c r="D3" s="16" t="s">
        <v>12</v>
      </c>
      <c r="E3" s="16" t="s">
        <v>86</v>
      </c>
      <c r="F3" s="16">
        <v>25000</v>
      </c>
      <c r="G3" s="16">
        <v>0</v>
      </c>
      <c r="H3" s="16">
        <v>1063</v>
      </c>
      <c r="I3" s="16" t="s">
        <v>13</v>
      </c>
      <c r="J3" s="16" t="s">
        <v>13</v>
      </c>
      <c r="K3" s="16">
        <f t="shared" si="0"/>
        <v>23937</v>
      </c>
      <c r="L3" s="17">
        <f t="shared" si="1"/>
        <v>0.95748</v>
      </c>
      <c r="M3" s="16" t="s">
        <v>13</v>
      </c>
    </row>
    <row r="4" spans="1:13" x14ac:dyDescent="0.2">
      <c r="A4" s="1">
        <v>3</v>
      </c>
      <c r="B4" s="12" t="s">
        <v>19</v>
      </c>
      <c r="C4" s="12" t="s">
        <v>20</v>
      </c>
      <c r="D4" s="12" t="s">
        <v>12</v>
      </c>
      <c r="E4" s="12" t="s">
        <v>21</v>
      </c>
      <c r="F4" s="12">
        <v>25000</v>
      </c>
      <c r="G4" s="12">
        <v>0</v>
      </c>
      <c r="H4" s="12">
        <v>0</v>
      </c>
      <c r="I4" s="12">
        <v>1500</v>
      </c>
      <c r="J4" s="12">
        <v>1500</v>
      </c>
      <c r="K4" s="12">
        <f t="shared" si="0"/>
        <v>22000</v>
      </c>
      <c r="L4" s="13">
        <f t="shared" si="1"/>
        <v>0.88</v>
      </c>
      <c r="M4" s="12" t="s">
        <v>13</v>
      </c>
    </row>
    <row r="5" spans="1:13" x14ac:dyDescent="0.2">
      <c r="A5" s="1">
        <v>6</v>
      </c>
      <c r="B5" s="12" t="s">
        <v>24</v>
      </c>
      <c r="C5" s="12" t="s">
        <v>25</v>
      </c>
      <c r="D5" s="12" t="s">
        <v>12</v>
      </c>
      <c r="E5" s="12" t="s">
        <v>26</v>
      </c>
      <c r="F5" s="12">
        <v>25000</v>
      </c>
      <c r="G5" s="12">
        <v>0</v>
      </c>
      <c r="H5" s="12">
        <v>0</v>
      </c>
      <c r="I5" s="12">
        <v>1500</v>
      </c>
      <c r="J5" s="12">
        <v>1500</v>
      </c>
      <c r="K5" s="12">
        <f t="shared" si="0"/>
        <v>22000</v>
      </c>
      <c r="L5" s="13">
        <f t="shared" si="1"/>
        <v>0.88</v>
      </c>
      <c r="M5" s="12" t="s">
        <v>13</v>
      </c>
    </row>
    <row r="6" spans="1:13" x14ac:dyDescent="0.2">
      <c r="A6" s="1">
        <v>7</v>
      </c>
      <c r="B6" s="12" t="s">
        <v>27</v>
      </c>
      <c r="C6" s="12" t="s">
        <v>28</v>
      </c>
      <c r="D6" s="12" t="s">
        <v>12</v>
      </c>
      <c r="E6" s="12" t="s">
        <v>29</v>
      </c>
      <c r="F6" s="12">
        <v>25000</v>
      </c>
      <c r="G6" s="12">
        <v>0</v>
      </c>
      <c r="H6" s="12">
        <v>0</v>
      </c>
      <c r="I6" s="12">
        <v>1500</v>
      </c>
      <c r="J6" s="12">
        <v>1500</v>
      </c>
      <c r="K6" s="12">
        <f t="shared" si="0"/>
        <v>22000</v>
      </c>
      <c r="L6" s="13">
        <f t="shared" si="1"/>
        <v>0.88</v>
      </c>
      <c r="M6" s="12" t="s">
        <v>120</v>
      </c>
    </row>
    <row r="7" spans="1:13" x14ac:dyDescent="0.2">
      <c r="A7" s="1">
        <v>16</v>
      </c>
      <c r="B7" s="12" t="s">
        <v>44</v>
      </c>
      <c r="C7" s="12" t="s">
        <v>45</v>
      </c>
      <c r="D7" s="12" t="s">
        <v>12</v>
      </c>
      <c r="E7" s="12" t="s">
        <v>42</v>
      </c>
      <c r="F7" s="12">
        <v>25000</v>
      </c>
      <c r="G7" s="12">
        <v>0</v>
      </c>
      <c r="H7" s="12">
        <v>0</v>
      </c>
      <c r="I7" s="12">
        <v>1500</v>
      </c>
      <c r="J7" s="12">
        <v>1500</v>
      </c>
      <c r="K7" s="12">
        <f t="shared" si="0"/>
        <v>22000</v>
      </c>
      <c r="L7" s="13">
        <f t="shared" si="1"/>
        <v>0.88</v>
      </c>
      <c r="M7" s="12" t="s">
        <v>13</v>
      </c>
    </row>
    <row r="8" spans="1:13" x14ac:dyDescent="0.2">
      <c r="A8" s="1">
        <v>18</v>
      </c>
      <c r="B8" s="12" t="s">
        <v>49</v>
      </c>
      <c r="C8" s="12" t="s">
        <v>50</v>
      </c>
      <c r="D8" s="12" t="s">
        <v>12</v>
      </c>
      <c r="E8" s="12" t="s">
        <v>51</v>
      </c>
      <c r="F8" s="12">
        <v>25000</v>
      </c>
      <c r="G8" s="12">
        <v>0</v>
      </c>
      <c r="H8" s="12">
        <v>0</v>
      </c>
      <c r="I8" s="12">
        <v>1500</v>
      </c>
      <c r="J8" s="12">
        <v>1500</v>
      </c>
      <c r="K8" s="12">
        <f t="shared" si="0"/>
        <v>22000</v>
      </c>
      <c r="L8" s="13">
        <f t="shared" si="1"/>
        <v>0.88</v>
      </c>
      <c r="M8" s="12" t="s">
        <v>13</v>
      </c>
    </row>
    <row r="9" spans="1:13" s="15" customFormat="1" x14ac:dyDescent="0.2">
      <c r="A9" s="15">
        <v>20</v>
      </c>
      <c r="B9" s="16" t="s">
        <v>53</v>
      </c>
      <c r="C9" s="16" t="s">
        <v>54</v>
      </c>
      <c r="D9" s="16" t="s">
        <v>12</v>
      </c>
      <c r="E9" s="16" t="s">
        <v>55</v>
      </c>
      <c r="F9" s="16">
        <v>25000</v>
      </c>
      <c r="G9" s="16">
        <v>0</v>
      </c>
      <c r="H9" s="16">
        <v>0</v>
      </c>
      <c r="I9" s="16">
        <v>1500</v>
      </c>
      <c r="J9" s="16">
        <v>1500</v>
      </c>
      <c r="K9" s="16">
        <f t="shared" si="0"/>
        <v>22000</v>
      </c>
      <c r="L9" s="17">
        <f t="shared" si="1"/>
        <v>0.88</v>
      </c>
      <c r="M9" s="16" t="s">
        <v>13</v>
      </c>
    </row>
    <row r="10" spans="1:13" s="15" customFormat="1" x14ac:dyDescent="0.2">
      <c r="A10" s="15">
        <v>21</v>
      </c>
      <c r="B10" s="16" t="s">
        <v>56</v>
      </c>
      <c r="C10" s="16" t="s">
        <v>57</v>
      </c>
      <c r="D10" s="16" t="s">
        <v>12</v>
      </c>
      <c r="E10" s="16" t="s">
        <v>31</v>
      </c>
      <c r="F10" s="16">
        <v>25000</v>
      </c>
      <c r="G10" s="16">
        <v>0</v>
      </c>
      <c r="H10" s="16">
        <v>0</v>
      </c>
      <c r="I10" s="16">
        <v>1500</v>
      </c>
      <c r="J10" s="16">
        <v>1500</v>
      </c>
      <c r="K10" s="16">
        <f t="shared" si="0"/>
        <v>22000</v>
      </c>
      <c r="L10" s="17">
        <f t="shared" si="1"/>
        <v>0.88</v>
      </c>
      <c r="M10" s="16" t="s">
        <v>13</v>
      </c>
    </row>
    <row r="11" spans="1:13" x14ac:dyDescent="0.2">
      <c r="A11" s="1">
        <v>28</v>
      </c>
      <c r="B11" s="12" t="s">
        <v>67</v>
      </c>
      <c r="C11" s="12" t="s">
        <v>68</v>
      </c>
      <c r="D11" s="12" t="s">
        <v>12</v>
      </c>
      <c r="E11" s="12" t="s">
        <v>31</v>
      </c>
      <c r="F11" s="12">
        <v>25000</v>
      </c>
      <c r="G11" s="12">
        <v>0</v>
      </c>
      <c r="H11" s="12">
        <v>0</v>
      </c>
      <c r="I11" s="12">
        <v>1500</v>
      </c>
      <c r="J11" s="12">
        <v>1500</v>
      </c>
      <c r="K11" s="12">
        <f t="shared" si="0"/>
        <v>22000</v>
      </c>
      <c r="L11" s="13">
        <f t="shared" si="1"/>
        <v>0.88</v>
      </c>
      <c r="M11" s="12" t="s">
        <v>13</v>
      </c>
    </row>
    <row r="12" spans="1:13" s="15" customFormat="1" x14ac:dyDescent="0.2">
      <c r="A12" s="15">
        <v>30</v>
      </c>
      <c r="B12" s="16" t="s">
        <v>69</v>
      </c>
      <c r="C12" s="16" t="s">
        <v>70</v>
      </c>
      <c r="D12" s="16" t="s">
        <v>12</v>
      </c>
      <c r="E12" s="16" t="s">
        <v>71</v>
      </c>
      <c r="F12" s="16">
        <v>25000</v>
      </c>
      <c r="G12" s="16">
        <v>0</v>
      </c>
      <c r="H12" s="16">
        <v>0</v>
      </c>
      <c r="I12" s="16">
        <v>1500</v>
      </c>
      <c r="J12" s="16">
        <v>1500</v>
      </c>
      <c r="K12" s="16">
        <f t="shared" si="0"/>
        <v>22000</v>
      </c>
      <c r="L12" s="17">
        <f t="shared" si="1"/>
        <v>0.88</v>
      </c>
      <c r="M12" s="16" t="s">
        <v>13</v>
      </c>
    </row>
    <row r="13" spans="1:13" x14ac:dyDescent="0.2">
      <c r="A13" s="1">
        <v>31</v>
      </c>
      <c r="B13" s="12" t="s">
        <v>72</v>
      </c>
      <c r="C13" s="12" t="s">
        <v>73</v>
      </c>
      <c r="D13" s="12" t="s">
        <v>12</v>
      </c>
      <c r="E13" s="12" t="s">
        <v>74</v>
      </c>
      <c r="F13" s="12">
        <v>25000</v>
      </c>
      <c r="G13" s="12">
        <v>0</v>
      </c>
      <c r="H13" s="12">
        <v>0</v>
      </c>
      <c r="I13" s="12">
        <v>1500</v>
      </c>
      <c r="J13" s="12">
        <v>1500</v>
      </c>
      <c r="K13" s="12">
        <f t="shared" si="0"/>
        <v>22000</v>
      </c>
      <c r="L13" s="13">
        <f t="shared" si="1"/>
        <v>0.88</v>
      </c>
      <c r="M13" s="12" t="s">
        <v>13</v>
      </c>
    </row>
    <row r="14" spans="1:13" x14ac:dyDescent="0.2">
      <c r="A14" s="1">
        <v>43</v>
      </c>
      <c r="B14" s="12" t="s">
        <v>94</v>
      </c>
      <c r="C14" s="12" t="s">
        <v>95</v>
      </c>
      <c r="D14" s="12" t="s">
        <v>12</v>
      </c>
      <c r="E14" s="12" t="s">
        <v>42</v>
      </c>
      <c r="F14" s="12">
        <v>25000</v>
      </c>
      <c r="G14" s="12">
        <v>0</v>
      </c>
      <c r="H14" s="12">
        <v>0</v>
      </c>
      <c r="I14" s="12">
        <v>1500</v>
      </c>
      <c r="J14" s="12">
        <v>1500</v>
      </c>
      <c r="K14" s="12">
        <f t="shared" si="0"/>
        <v>22000</v>
      </c>
      <c r="L14" s="13">
        <f t="shared" si="1"/>
        <v>0.88</v>
      </c>
      <c r="M14" s="12" t="s">
        <v>13</v>
      </c>
    </row>
    <row r="15" spans="1:13" s="15" customFormat="1" x14ac:dyDescent="0.2">
      <c r="A15" s="15">
        <v>48</v>
      </c>
      <c r="B15" s="16" t="s">
        <v>22</v>
      </c>
      <c r="C15" s="16" t="s">
        <v>99</v>
      </c>
      <c r="D15" s="16" t="s">
        <v>12</v>
      </c>
      <c r="E15" s="16" t="s">
        <v>100</v>
      </c>
      <c r="F15" s="16">
        <v>25000</v>
      </c>
      <c r="G15" s="16">
        <v>0</v>
      </c>
      <c r="H15" s="16">
        <v>0</v>
      </c>
      <c r="I15" s="16">
        <v>1500</v>
      </c>
      <c r="J15" s="16">
        <v>1500</v>
      </c>
      <c r="K15" s="16">
        <f t="shared" si="0"/>
        <v>22000</v>
      </c>
      <c r="L15" s="17">
        <f t="shared" si="1"/>
        <v>0.88</v>
      </c>
      <c r="M15" s="16" t="s">
        <v>13</v>
      </c>
    </row>
    <row r="16" spans="1:13" x14ac:dyDescent="0.2">
      <c r="A16" s="1">
        <v>51</v>
      </c>
      <c r="B16" s="12" t="s">
        <v>103</v>
      </c>
      <c r="C16" s="12" t="s">
        <v>104</v>
      </c>
      <c r="D16" s="12" t="s">
        <v>12</v>
      </c>
      <c r="E16" s="12" t="s">
        <v>23</v>
      </c>
      <c r="F16" s="12">
        <v>25000</v>
      </c>
      <c r="G16" s="12">
        <v>0</v>
      </c>
      <c r="H16" s="12">
        <v>0</v>
      </c>
      <c r="I16" s="12">
        <v>1500</v>
      </c>
      <c r="J16" s="12">
        <v>1500</v>
      </c>
      <c r="K16" s="12">
        <f t="shared" si="0"/>
        <v>22000</v>
      </c>
      <c r="L16" s="13">
        <f t="shared" si="1"/>
        <v>0.88</v>
      </c>
      <c r="M16" s="12" t="s">
        <v>13</v>
      </c>
    </row>
    <row r="17" spans="1:13" x14ac:dyDescent="0.2">
      <c r="A17" s="1">
        <v>58</v>
      </c>
      <c r="B17" s="12" t="s">
        <v>115</v>
      </c>
      <c r="C17" s="12" t="s">
        <v>116</v>
      </c>
      <c r="D17" s="12" t="s">
        <v>12</v>
      </c>
      <c r="E17" s="12" t="s">
        <v>21</v>
      </c>
      <c r="F17" s="12">
        <v>25000</v>
      </c>
      <c r="G17" s="12">
        <v>0</v>
      </c>
      <c r="H17" s="12">
        <v>3354</v>
      </c>
      <c r="I17" s="12" t="s">
        <v>13</v>
      </c>
      <c r="J17" s="12" t="s">
        <v>13</v>
      </c>
      <c r="K17" s="12">
        <f t="shared" si="0"/>
        <v>21646</v>
      </c>
      <c r="L17" s="13">
        <f t="shared" si="1"/>
        <v>0.86584000000000005</v>
      </c>
      <c r="M17" s="12" t="s">
        <v>13</v>
      </c>
    </row>
    <row r="18" spans="1:13" s="15" customFormat="1" x14ac:dyDescent="0.2">
      <c r="A18" s="15">
        <v>26</v>
      </c>
      <c r="B18" s="16" t="s">
        <v>63</v>
      </c>
      <c r="C18" s="16" t="s">
        <v>64</v>
      </c>
      <c r="D18" s="16" t="s">
        <v>12</v>
      </c>
      <c r="E18" s="16" t="s">
        <v>42</v>
      </c>
      <c r="F18" s="16">
        <v>25000</v>
      </c>
      <c r="G18" s="16">
        <v>0</v>
      </c>
      <c r="H18" s="16">
        <v>3410</v>
      </c>
      <c r="I18" s="16" t="s">
        <v>13</v>
      </c>
      <c r="J18" s="16" t="s">
        <v>13</v>
      </c>
      <c r="K18" s="16">
        <f t="shared" si="0"/>
        <v>21590</v>
      </c>
      <c r="L18" s="17">
        <f t="shared" si="1"/>
        <v>0.86360000000000003</v>
      </c>
      <c r="M18" s="16" t="s">
        <v>123</v>
      </c>
    </row>
    <row r="19" spans="1:13" x14ac:dyDescent="0.2">
      <c r="A19" s="1">
        <v>27</v>
      </c>
      <c r="B19" s="12" t="s">
        <v>65</v>
      </c>
      <c r="C19" s="12" t="s">
        <v>66</v>
      </c>
      <c r="D19" s="12" t="s">
        <v>12</v>
      </c>
      <c r="E19" s="12" t="s">
        <v>23</v>
      </c>
      <c r="F19" s="12">
        <v>25000</v>
      </c>
      <c r="G19" s="12">
        <v>0</v>
      </c>
      <c r="H19" s="12">
        <v>3448</v>
      </c>
      <c r="I19" s="12" t="s">
        <v>13</v>
      </c>
      <c r="J19" s="12" t="s">
        <v>13</v>
      </c>
      <c r="K19" s="12">
        <f t="shared" si="0"/>
        <v>21552</v>
      </c>
      <c r="L19" s="13">
        <f t="shared" si="1"/>
        <v>0.86207999999999996</v>
      </c>
      <c r="M19" s="12" t="s">
        <v>13</v>
      </c>
    </row>
    <row r="20" spans="1:13" x14ac:dyDescent="0.2">
      <c r="A20" s="1">
        <v>39</v>
      </c>
      <c r="B20" s="12" t="s">
        <v>89</v>
      </c>
      <c r="C20" s="12" t="s">
        <v>90</v>
      </c>
      <c r="D20" s="12" t="s">
        <v>12</v>
      </c>
      <c r="E20" s="12" t="s">
        <v>91</v>
      </c>
      <c r="F20" s="12">
        <v>25000</v>
      </c>
      <c r="G20" s="12">
        <v>0</v>
      </c>
      <c r="H20" s="12">
        <v>3587</v>
      </c>
      <c r="I20" s="12" t="s">
        <v>13</v>
      </c>
      <c r="J20" s="12" t="s">
        <v>13</v>
      </c>
      <c r="K20" s="12">
        <f t="shared" si="0"/>
        <v>21413</v>
      </c>
      <c r="L20" s="13">
        <f t="shared" si="1"/>
        <v>0.85651999999999995</v>
      </c>
      <c r="M20" s="12" t="s">
        <v>13</v>
      </c>
    </row>
    <row r="21" spans="1:13" s="15" customFormat="1" x14ac:dyDescent="0.2">
      <c r="A21" s="15">
        <v>2</v>
      </c>
      <c r="B21" s="16" t="s">
        <v>15</v>
      </c>
      <c r="C21" s="16" t="s">
        <v>16</v>
      </c>
      <c r="D21" s="16" t="s">
        <v>17</v>
      </c>
      <c r="E21" s="16" t="s">
        <v>18</v>
      </c>
      <c r="F21" s="16">
        <v>36000</v>
      </c>
      <c r="G21" s="16">
        <v>0</v>
      </c>
      <c r="H21" s="16">
        <v>0</v>
      </c>
      <c r="I21" s="16" t="s">
        <v>13</v>
      </c>
      <c r="J21" s="16">
        <v>6000</v>
      </c>
      <c r="K21" s="16">
        <f t="shared" si="0"/>
        <v>30000</v>
      </c>
      <c r="L21" s="17">
        <f t="shared" si="1"/>
        <v>0.83333333333333337</v>
      </c>
      <c r="M21" s="16" t="s">
        <v>13</v>
      </c>
    </row>
    <row r="22" spans="1:13" x14ac:dyDescent="0.2">
      <c r="A22" s="1">
        <v>34</v>
      </c>
      <c r="B22" s="12" t="s">
        <v>37</v>
      </c>
      <c r="C22" s="12" t="s">
        <v>80</v>
      </c>
      <c r="D22" s="12" t="s">
        <v>17</v>
      </c>
      <c r="E22" s="12" t="s">
        <v>81</v>
      </c>
      <c r="F22" s="12">
        <v>36000</v>
      </c>
      <c r="G22" s="12">
        <v>0</v>
      </c>
      <c r="H22" s="12">
        <v>0</v>
      </c>
      <c r="I22" s="12"/>
      <c r="J22" s="12">
        <v>6000</v>
      </c>
      <c r="K22" s="12">
        <f t="shared" si="0"/>
        <v>30000</v>
      </c>
      <c r="L22" s="13">
        <f t="shared" si="1"/>
        <v>0.83333333333333337</v>
      </c>
      <c r="M22" s="12" t="s">
        <v>123</v>
      </c>
    </row>
    <row r="23" spans="1:13" x14ac:dyDescent="0.2">
      <c r="A23" s="1">
        <v>42</v>
      </c>
      <c r="B23" s="12" t="s">
        <v>92</v>
      </c>
      <c r="C23" s="12" t="s">
        <v>93</v>
      </c>
      <c r="D23" s="12" t="s">
        <v>17</v>
      </c>
      <c r="E23" s="12" t="s">
        <v>23</v>
      </c>
      <c r="F23" s="12">
        <v>36000</v>
      </c>
      <c r="G23" s="12">
        <v>0</v>
      </c>
      <c r="H23" s="12">
        <v>0</v>
      </c>
      <c r="I23" s="12" t="s">
        <v>13</v>
      </c>
      <c r="J23" s="12">
        <v>6000</v>
      </c>
      <c r="K23" s="12">
        <f t="shared" si="0"/>
        <v>30000</v>
      </c>
      <c r="L23" s="13">
        <f t="shared" si="1"/>
        <v>0.83333333333333337</v>
      </c>
      <c r="M23" s="12" t="s">
        <v>13</v>
      </c>
    </row>
    <row r="24" spans="1:13" s="15" customFormat="1" x14ac:dyDescent="0.2">
      <c r="A24" s="15">
        <v>49</v>
      </c>
      <c r="B24" s="16" t="s">
        <v>101</v>
      </c>
      <c r="C24" s="16" t="s">
        <v>102</v>
      </c>
      <c r="D24" s="16" t="s">
        <v>17</v>
      </c>
      <c r="E24" s="16" t="s">
        <v>23</v>
      </c>
      <c r="F24" s="16">
        <v>36000</v>
      </c>
      <c r="G24" s="16">
        <v>0</v>
      </c>
      <c r="H24" s="16">
        <v>0</v>
      </c>
      <c r="I24" s="16"/>
      <c r="J24" s="16">
        <v>6000</v>
      </c>
      <c r="K24" s="16">
        <f t="shared" si="0"/>
        <v>30000</v>
      </c>
      <c r="L24" s="17">
        <f t="shared" si="1"/>
        <v>0.83333333333333337</v>
      </c>
      <c r="M24" s="16" t="s">
        <v>123</v>
      </c>
    </row>
    <row r="25" spans="1:13" s="15" customFormat="1" x14ac:dyDescent="0.2">
      <c r="A25" s="15">
        <v>56</v>
      </c>
      <c r="B25" s="16" t="s">
        <v>110</v>
      </c>
      <c r="C25" s="16" t="s">
        <v>111</v>
      </c>
      <c r="D25" s="16" t="s">
        <v>17</v>
      </c>
      <c r="E25" s="16" t="s">
        <v>112</v>
      </c>
      <c r="F25" s="16">
        <v>36000</v>
      </c>
      <c r="G25" s="16">
        <v>0</v>
      </c>
      <c r="H25" s="16">
        <v>0</v>
      </c>
      <c r="I25" s="16" t="s">
        <v>13</v>
      </c>
      <c r="J25" s="16">
        <v>6000</v>
      </c>
      <c r="K25" s="16">
        <f t="shared" si="0"/>
        <v>30000</v>
      </c>
      <c r="L25" s="17">
        <f t="shared" si="1"/>
        <v>0.83333333333333337</v>
      </c>
      <c r="M25" s="16" t="s">
        <v>13</v>
      </c>
    </row>
    <row r="26" spans="1:13" x14ac:dyDescent="0.2">
      <c r="A26" s="1">
        <v>32</v>
      </c>
      <c r="B26" s="14" t="s">
        <v>75</v>
      </c>
      <c r="C26" s="14" t="s">
        <v>76</v>
      </c>
      <c r="D26" s="14" t="s">
        <v>17</v>
      </c>
      <c r="E26" s="14" t="s">
        <v>77</v>
      </c>
      <c r="F26" s="12">
        <v>36000</v>
      </c>
      <c r="G26" s="12">
        <v>0</v>
      </c>
      <c r="H26" s="12">
        <v>6471</v>
      </c>
      <c r="I26" s="12" t="s">
        <v>13</v>
      </c>
      <c r="J26" s="12" t="s">
        <v>13</v>
      </c>
      <c r="K26" s="12">
        <f t="shared" si="0"/>
        <v>29529</v>
      </c>
      <c r="L26" s="13">
        <f t="shared" si="1"/>
        <v>0.82025000000000003</v>
      </c>
      <c r="M26" s="12" t="s">
        <v>13</v>
      </c>
    </row>
    <row r="27" spans="1:13" s="15" customFormat="1" x14ac:dyDescent="0.2">
      <c r="A27" s="15">
        <v>1</v>
      </c>
      <c r="B27" s="16" t="s">
        <v>10</v>
      </c>
      <c r="C27" s="16" t="s">
        <v>11</v>
      </c>
      <c r="D27" s="16" t="s">
        <v>12</v>
      </c>
      <c r="E27" s="16" t="s">
        <v>14</v>
      </c>
      <c r="F27" s="16">
        <v>25000</v>
      </c>
      <c r="G27" s="16">
        <v>0</v>
      </c>
      <c r="H27" s="16">
        <v>5366</v>
      </c>
      <c r="I27" s="16" t="s">
        <v>13</v>
      </c>
      <c r="J27" s="16" t="s">
        <v>13</v>
      </c>
      <c r="K27" s="16">
        <f t="shared" si="0"/>
        <v>19634</v>
      </c>
      <c r="L27" s="17">
        <f t="shared" si="1"/>
        <v>0.78535999999999995</v>
      </c>
      <c r="M27" s="16" t="s">
        <v>13</v>
      </c>
    </row>
    <row r="28" spans="1:13" s="15" customFormat="1" x14ac:dyDescent="0.2">
      <c r="A28" s="15">
        <v>35</v>
      </c>
      <c r="B28" s="16" t="s">
        <v>82</v>
      </c>
      <c r="C28" s="16" t="s">
        <v>83</v>
      </c>
      <c r="D28" s="16" t="s">
        <v>12</v>
      </c>
      <c r="E28" s="16" t="s">
        <v>77</v>
      </c>
      <c r="F28" s="16">
        <v>25000</v>
      </c>
      <c r="G28" s="16">
        <v>0</v>
      </c>
      <c r="H28" s="16">
        <v>6128</v>
      </c>
      <c r="I28" s="16" t="s">
        <v>13</v>
      </c>
      <c r="J28" s="16" t="s">
        <v>13</v>
      </c>
      <c r="K28" s="16">
        <f t="shared" si="0"/>
        <v>18872</v>
      </c>
      <c r="L28" s="17">
        <f t="shared" si="1"/>
        <v>0.75488</v>
      </c>
      <c r="M28" s="16" t="s">
        <v>13</v>
      </c>
    </row>
    <row r="29" spans="1:13" s="15" customFormat="1" x14ac:dyDescent="0.2">
      <c r="A29" s="15">
        <v>55</v>
      </c>
      <c r="B29" s="16" t="s">
        <v>108</v>
      </c>
      <c r="C29" s="16" t="s">
        <v>109</v>
      </c>
      <c r="D29" s="16" t="s">
        <v>12</v>
      </c>
      <c r="E29" s="16" t="s">
        <v>55</v>
      </c>
      <c r="F29" s="16">
        <v>25000</v>
      </c>
      <c r="G29" s="16">
        <v>0</v>
      </c>
      <c r="H29" s="16">
        <v>6556</v>
      </c>
      <c r="I29" s="16" t="s">
        <v>13</v>
      </c>
      <c r="J29" s="16" t="s">
        <v>13</v>
      </c>
      <c r="K29" s="16">
        <f t="shared" si="0"/>
        <v>18444</v>
      </c>
      <c r="L29" s="17">
        <f t="shared" si="1"/>
        <v>0.73775999999999997</v>
      </c>
      <c r="M29" s="16" t="s">
        <v>13</v>
      </c>
    </row>
    <row r="30" spans="1:13" s="15" customFormat="1" x14ac:dyDescent="0.2">
      <c r="A30" s="15">
        <v>52</v>
      </c>
      <c r="B30" s="16" t="s">
        <v>105</v>
      </c>
      <c r="C30" s="16" t="s">
        <v>106</v>
      </c>
      <c r="D30" s="16" t="s">
        <v>12</v>
      </c>
      <c r="E30" s="16" t="s">
        <v>107</v>
      </c>
      <c r="F30" s="16">
        <v>25000</v>
      </c>
      <c r="G30" s="16">
        <v>0</v>
      </c>
      <c r="H30" s="16">
        <v>6665</v>
      </c>
      <c r="I30" s="16" t="s">
        <v>13</v>
      </c>
      <c r="J30" s="16" t="s">
        <v>13</v>
      </c>
      <c r="K30" s="16">
        <f t="shared" si="0"/>
        <v>18335</v>
      </c>
      <c r="L30" s="17">
        <f t="shared" si="1"/>
        <v>0.73340000000000005</v>
      </c>
      <c r="M30" s="16" t="s">
        <v>13</v>
      </c>
    </row>
    <row r="31" spans="1:13" x14ac:dyDescent="0.2">
      <c r="A31" s="1">
        <v>33</v>
      </c>
      <c r="B31" s="12" t="s">
        <v>52</v>
      </c>
      <c r="C31" s="12" t="s">
        <v>78</v>
      </c>
      <c r="D31" s="12" t="s">
        <v>12</v>
      </c>
      <c r="E31" s="12" t="s">
        <v>79</v>
      </c>
      <c r="F31" s="12">
        <v>25000</v>
      </c>
      <c r="G31" s="12">
        <v>0</v>
      </c>
      <c r="H31" s="12">
        <v>6776</v>
      </c>
      <c r="I31" s="12" t="s">
        <v>13</v>
      </c>
      <c r="J31" s="12" t="s">
        <v>13</v>
      </c>
      <c r="K31" s="12">
        <f t="shared" si="0"/>
        <v>18224</v>
      </c>
      <c r="L31" s="13">
        <f t="shared" si="1"/>
        <v>0.72896000000000005</v>
      </c>
      <c r="M31" s="12" t="s">
        <v>13</v>
      </c>
    </row>
    <row r="32" spans="1:13" x14ac:dyDescent="0.2">
      <c r="A32" s="1">
        <v>17</v>
      </c>
      <c r="B32" s="12" t="s">
        <v>46</v>
      </c>
      <c r="C32" s="12" t="s">
        <v>47</v>
      </c>
      <c r="D32" s="12" t="s">
        <v>12</v>
      </c>
      <c r="E32" s="12" t="s">
        <v>48</v>
      </c>
      <c r="F32" s="12">
        <v>25000</v>
      </c>
      <c r="G32" s="12">
        <v>0</v>
      </c>
      <c r="H32" s="12">
        <v>7734</v>
      </c>
      <c r="I32" s="12" t="s">
        <v>13</v>
      </c>
      <c r="J32" s="12" t="s">
        <v>13</v>
      </c>
      <c r="K32" s="12">
        <f t="shared" si="0"/>
        <v>17266</v>
      </c>
      <c r="L32" s="13">
        <f t="shared" si="1"/>
        <v>0.69064000000000003</v>
      </c>
      <c r="M32" s="12" t="s">
        <v>13</v>
      </c>
    </row>
    <row r="33" spans="1:13" x14ac:dyDescent="0.2">
      <c r="A33" s="1">
        <v>8</v>
      </c>
      <c r="B33" s="12" t="s">
        <v>30</v>
      </c>
      <c r="C33" s="12" t="s">
        <v>28</v>
      </c>
      <c r="D33" s="12" t="s">
        <v>17</v>
      </c>
      <c r="E33" s="12" t="s">
        <v>31</v>
      </c>
      <c r="F33" s="12">
        <v>36000</v>
      </c>
      <c r="G33" s="12">
        <v>0</v>
      </c>
      <c r="H33" s="12">
        <v>12246</v>
      </c>
      <c r="I33" s="12" t="s">
        <v>13</v>
      </c>
      <c r="J33" s="12" t="s">
        <v>13</v>
      </c>
      <c r="K33" s="12">
        <f t="shared" si="0"/>
        <v>23754</v>
      </c>
      <c r="L33" s="13">
        <f t="shared" si="1"/>
        <v>0.65983333333333338</v>
      </c>
      <c r="M33" s="12" t="s">
        <v>13</v>
      </c>
    </row>
    <row r="34" spans="1:13" x14ac:dyDescent="0.2">
      <c r="A34" s="1">
        <v>14</v>
      </c>
      <c r="B34" s="12" t="s">
        <v>40</v>
      </c>
      <c r="C34" s="12" t="s">
        <v>41</v>
      </c>
      <c r="D34" s="12" t="s">
        <v>12</v>
      </c>
      <c r="E34" s="12" t="s">
        <v>42</v>
      </c>
      <c r="F34" s="12">
        <v>25000</v>
      </c>
      <c r="G34" s="12">
        <v>0</v>
      </c>
      <c r="H34" s="12">
        <v>9214</v>
      </c>
      <c r="I34" s="12" t="s">
        <v>13</v>
      </c>
      <c r="J34" s="12" t="s">
        <v>13</v>
      </c>
      <c r="K34" s="12">
        <f t="shared" si="0"/>
        <v>15786</v>
      </c>
      <c r="L34" s="13">
        <f t="shared" si="1"/>
        <v>0.63144</v>
      </c>
      <c r="M34" s="12" t="s">
        <v>13</v>
      </c>
    </row>
    <row r="35" spans="1:13" s="15" customFormat="1" x14ac:dyDescent="0.2">
      <c r="A35" s="15">
        <v>38</v>
      </c>
      <c r="B35" s="16" t="s">
        <v>87</v>
      </c>
      <c r="C35" s="16" t="s">
        <v>88</v>
      </c>
      <c r="D35" s="16" t="s">
        <v>12</v>
      </c>
      <c r="E35" s="16" t="s">
        <v>71</v>
      </c>
      <c r="F35" s="16">
        <v>25000</v>
      </c>
      <c r="G35" s="16">
        <v>0</v>
      </c>
      <c r="H35" s="16">
        <v>9883</v>
      </c>
      <c r="I35" s="16" t="s">
        <v>13</v>
      </c>
      <c r="J35" s="16" t="s">
        <v>13</v>
      </c>
      <c r="K35" s="16">
        <f t="shared" si="0"/>
        <v>15117</v>
      </c>
      <c r="L35" s="17">
        <f t="shared" si="1"/>
        <v>0.60468</v>
      </c>
      <c r="M35" s="16" t="s">
        <v>13</v>
      </c>
    </row>
    <row r="36" spans="1:13" x14ac:dyDescent="0.2">
      <c r="A36" s="1">
        <v>57</v>
      </c>
      <c r="B36" s="12" t="s">
        <v>113</v>
      </c>
      <c r="C36" s="12" t="s">
        <v>114</v>
      </c>
      <c r="D36" s="12" t="s">
        <v>12</v>
      </c>
      <c r="E36" s="12" t="s">
        <v>51</v>
      </c>
      <c r="F36" s="12">
        <v>25000</v>
      </c>
      <c r="G36" s="12">
        <v>0</v>
      </c>
      <c r="H36" s="12">
        <v>11044</v>
      </c>
      <c r="I36" s="12" t="s">
        <v>13</v>
      </c>
      <c r="J36" s="12" t="s">
        <v>13</v>
      </c>
      <c r="K36" s="12">
        <f t="shared" si="0"/>
        <v>13956</v>
      </c>
      <c r="L36" s="13">
        <f t="shared" si="1"/>
        <v>0.55823999999999996</v>
      </c>
      <c r="M36" s="12" t="s">
        <v>13</v>
      </c>
    </row>
    <row r="37" spans="1:13" x14ac:dyDescent="0.2">
      <c r="A37" s="1">
        <v>12</v>
      </c>
      <c r="B37" s="12" t="s">
        <v>38</v>
      </c>
      <c r="C37" s="12" t="s">
        <v>39</v>
      </c>
      <c r="D37" s="12" t="s">
        <v>12</v>
      </c>
      <c r="E37" s="12" t="s">
        <v>21</v>
      </c>
      <c r="F37" s="12">
        <v>25000</v>
      </c>
      <c r="G37" s="12">
        <v>0</v>
      </c>
      <c r="H37" s="12">
        <v>12470</v>
      </c>
      <c r="I37" s="12" t="s">
        <v>13</v>
      </c>
      <c r="J37" s="12" t="s">
        <v>13</v>
      </c>
      <c r="K37" s="12">
        <f t="shared" si="0"/>
        <v>12530</v>
      </c>
      <c r="L37" s="13">
        <f t="shared" si="1"/>
        <v>0.50119999999999998</v>
      </c>
      <c r="M37" s="12" t="s">
        <v>13</v>
      </c>
    </row>
    <row r="38" spans="1:13" x14ac:dyDescent="0.2">
      <c r="A38" s="1">
        <v>9</v>
      </c>
      <c r="B38" s="12" t="s">
        <v>32</v>
      </c>
      <c r="C38" s="12" t="s">
        <v>33</v>
      </c>
      <c r="D38" s="12" t="s">
        <v>12</v>
      </c>
      <c r="E38" s="12" t="s">
        <v>23</v>
      </c>
      <c r="F38" s="12">
        <v>25000</v>
      </c>
      <c r="G38" s="12">
        <v>0</v>
      </c>
      <c r="H38" s="12">
        <v>17650</v>
      </c>
      <c r="I38" s="12" t="s">
        <v>13</v>
      </c>
      <c r="J38" s="12" t="s">
        <v>13</v>
      </c>
      <c r="K38" s="12">
        <f t="shared" si="0"/>
        <v>7350</v>
      </c>
      <c r="L38" s="13">
        <f t="shared" si="1"/>
        <v>0.29399999999999998</v>
      </c>
      <c r="M38" s="12" t="s">
        <v>13</v>
      </c>
    </row>
    <row r="39" spans="1:13" s="15" customFormat="1" x14ac:dyDescent="0.2">
      <c r="A39" s="15">
        <v>23</v>
      </c>
      <c r="B39" s="16" t="s">
        <v>58</v>
      </c>
      <c r="C39" s="16" t="s">
        <v>59</v>
      </c>
      <c r="D39" s="16" t="s">
        <v>12</v>
      </c>
      <c r="E39" s="16" t="s">
        <v>60</v>
      </c>
      <c r="F39" s="16">
        <v>25000</v>
      </c>
      <c r="G39" s="16">
        <v>0</v>
      </c>
      <c r="H39" s="16">
        <v>20261</v>
      </c>
      <c r="I39" s="16" t="s">
        <v>13</v>
      </c>
      <c r="J39" s="16" t="s">
        <v>13</v>
      </c>
      <c r="K39" s="16">
        <f t="shared" si="0"/>
        <v>4739</v>
      </c>
      <c r="L39" s="17">
        <f t="shared" si="1"/>
        <v>0.18956000000000001</v>
      </c>
      <c r="M39" s="16" t="s">
        <v>13</v>
      </c>
    </row>
    <row r="40" spans="1:13" s="15" customFormat="1" x14ac:dyDescent="0.2">
      <c r="A40" s="15">
        <v>10</v>
      </c>
      <c r="B40" s="16" t="s">
        <v>34</v>
      </c>
      <c r="C40" s="16" t="s">
        <v>35</v>
      </c>
      <c r="D40" s="16" t="s">
        <v>12</v>
      </c>
      <c r="E40" s="16" t="s">
        <v>36</v>
      </c>
      <c r="F40" s="16">
        <v>25000</v>
      </c>
      <c r="G40" s="16">
        <v>0</v>
      </c>
      <c r="H40" s="16">
        <v>20631</v>
      </c>
      <c r="I40" s="16" t="s">
        <v>13</v>
      </c>
      <c r="J40" s="16" t="s">
        <v>13</v>
      </c>
      <c r="K40" s="16">
        <f t="shared" si="0"/>
        <v>4369</v>
      </c>
      <c r="L40" s="17">
        <f t="shared" si="1"/>
        <v>0.17476</v>
      </c>
      <c r="M40" s="16" t="s">
        <v>13</v>
      </c>
    </row>
    <row r="41" spans="1:13" x14ac:dyDescent="0.2">
      <c r="A41" s="1">
        <v>25</v>
      </c>
      <c r="B41" s="12" t="s">
        <v>61</v>
      </c>
      <c r="C41" s="12" t="s">
        <v>62</v>
      </c>
      <c r="D41" s="12" t="s">
        <v>12</v>
      </c>
      <c r="E41" s="12" t="s">
        <v>43</v>
      </c>
      <c r="F41" s="12">
        <v>25000</v>
      </c>
      <c r="G41" s="12">
        <v>0</v>
      </c>
      <c r="H41" s="12">
        <v>36045</v>
      </c>
      <c r="I41" s="12" t="s">
        <v>13</v>
      </c>
      <c r="J41" s="12" t="s">
        <v>13</v>
      </c>
      <c r="K41" s="12">
        <f t="shared" si="0"/>
        <v>-11045</v>
      </c>
      <c r="L41" s="13">
        <f t="shared" si="1"/>
        <v>-0.44180000000000003</v>
      </c>
      <c r="M41" s="12" t="s">
        <v>13</v>
      </c>
    </row>
    <row r="42" spans="1:13" x14ac:dyDescent="0.2">
      <c r="A42" s="1">
        <v>59</v>
      </c>
      <c r="B42" s="12" t="s">
        <v>117</v>
      </c>
      <c r="C42" s="12" t="s">
        <v>118</v>
      </c>
      <c r="D42" s="12" t="s">
        <v>12</v>
      </c>
      <c r="E42" s="12" t="s">
        <v>71</v>
      </c>
      <c r="F42" s="12">
        <v>25000</v>
      </c>
      <c r="G42" s="12">
        <v>0</v>
      </c>
      <c r="H42" s="12">
        <v>39379</v>
      </c>
      <c r="I42" s="12" t="s">
        <v>13</v>
      </c>
      <c r="J42" s="12" t="s">
        <v>13</v>
      </c>
      <c r="K42" s="12">
        <f t="shared" si="0"/>
        <v>-14379</v>
      </c>
      <c r="L42" s="13">
        <f t="shared" si="1"/>
        <v>-0.57516</v>
      </c>
      <c r="M42" s="12" t="s">
        <v>13</v>
      </c>
    </row>
  </sheetData>
  <sortState ref="A1:AH137">
    <sortCondition descending="1" ref="L1:L137"/>
  </sortState>
  <pageMargins left="0.75" right="0.75" top="1" bottom="1" header="0.5" footer="0.5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topLeftCell="B1" zoomScaleNormal="100" workbookViewId="0">
      <selection activeCell="N13" sqref="N13"/>
    </sheetView>
  </sheetViews>
  <sheetFormatPr defaultRowHeight="12.75" x14ac:dyDescent="0.2"/>
  <cols>
    <col min="1" max="1" width="0" style="1" hidden="1" customWidth="1"/>
    <col min="2" max="2" width="23.85546875" style="1" bestFit="1" customWidth="1"/>
    <col min="3" max="3" width="16.85546875" style="1" bestFit="1" customWidth="1"/>
    <col min="4" max="4" width="20.85546875" style="1" bestFit="1" customWidth="1"/>
    <col min="5" max="5" width="10.85546875" style="1" bestFit="1" customWidth="1"/>
    <col min="6" max="8" width="9.140625" style="1"/>
    <col min="9" max="9" width="8.85546875" style="1" customWidth="1"/>
    <col min="10" max="10" width="12.42578125" style="1" bestFit="1" customWidth="1"/>
    <col min="11" max="11" width="11.85546875" style="1" bestFit="1" customWidth="1"/>
    <col min="12" max="12" width="14.140625" style="2" bestFit="1" customWidth="1"/>
    <col min="13" max="13" width="14.7109375" style="1" bestFit="1" customWidth="1"/>
    <col min="14" max="14" width="29.85546875" style="1" bestFit="1" customWidth="1"/>
    <col min="15" max="15" width="15.42578125" style="1" bestFit="1" customWidth="1"/>
    <col min="16" max="16384" width="9.140625" style="1"/>
  </cols>
  <sheetData>
    <row r="1" spans="1:15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122</v>
      </c>
      <c r="J1" s="9" t="s">
        <v>119</v>
      </c>
      <c r="K1" s="9" t="s">
        <v>8</v>
      </c>
      <c r="L1" s="11" t="s">
        <v>121</v>
      </c>
      <c r="M1" s="9" t="s">
        <v>9</v>
      </c>
      <c r="N1" s="32" t="s">
        <v>157</v>
      </c>
      <c r="O1" s="32" t="s">
        <v>158</v>
      </c>
    </row>
    <row r="2" spans="1:15" x14ac:dyDescent="0.2">
      <c r="A2" s="1">
        <v>45</v>
      </c>
      <c r="B2" s="30" t="s">
        <v>96</v>
      </c>
      <c r="C2" s="30" t="s">
        <v>97</v>
      </c>
      <c r="D2" s="30" t="s">
        <v>12</v>
      </c>
      <c r="E2" s="30" t="s">
        <v>98</v>
      </c>
      <c r="F2" s="30">
        <v>25000</v>
      </c>
      <c r="G2" s="30">
        <v>0</v>
      </c>
      <c r="H2" s="30">
        <v>322</v>
      </c>
      <c r="I2" s="30" t="s">
        <v>13</v>
      </c>
      <c r="J2" s="30" t="s">
        <v>13</v>
      </c>
      <c r="K2" s="30">
        <f t="shared" ref="K2:K21" si="0">F2-(SUM(H2:J2))</f>
        <v>24678</v>
      </c>
      <c r="L2" s="31">
        <f t="shared" ref="L2:L21" si="1">K2/F2</f>
        <v>0.98712</v>
      </c>
      <c r="M2" s="30" t="s">
        <v>13</v>
      </c>
      <c r="N2" s="1" t="s">
        <v>163</v>
      </c>
      <c r="O2" s="1">
        <v>1600</v>
      </c>
    </row>
    <row r="3" spans="1:15" x14ac:dyDescent="0.2">
      <c r="A3" s="1">
        <v>36</v>
      </c>
      <c r="B3" s="30" t="s">
        <v>84</v>
      </c>
      <c r="C3" s="30" t="s">
        <v>85</v>
      </c>
      <c r="D3" s="30" t="s">
        <v>12</v>
      </c>
      <c r="E3" s="30" t="s">
        <v>86</v>
      </c>
      <c r="F3" s="30">
        <v>25000</v>
      </c>
      <c r="G3" s="30">
        <v>0</v>
      </c>
      <c r="H3" s="30">
        <v>1063</v>
      </c>
      <c r="I3" s="30" t="s">
        <v>13</v>
      </c>
      <c r="J3" s="30" t="s">
        <v>13</v>
      </c>
      <c r="K3" s="30">
        <f t="shared" si="0"/>
        <v>23937</v>
      </c>
      <c r="L3" s="31">
        <f t="shared" si="1"/>
        <v>0.95748</v>
      </c>
      <c r="M3" s="30" t="s">
        <v>13</v>
      </c>
      <c r="N3" s="1" t="s">
        <v>164</v>
      </c>
      <c r="O3" s="1">
        <v>1500</v>
      </c>
    </row>
    <row r="4" spans="1:15" x14ac:dyDescent="0.2">
      <c r="A4" s="1">
        <v>20</v>
      </c>
      <c r="B4" s="33" t="s">
        <v>53</v>
      </c>
      <c r="C4" s="33" t="s">
        <v>54</v>
      </c>
      <c r="D4" s="33" t="s">
        <v>12</v>
      </c>
      <c r="E4" s="33" t="s">
        <v>55</v>
      </c>
      <c r="F4" s="33">
        <v>25000</v>
      </c>
      <c r="G4" s="33">
        <v>0</v>
      </c>
      <c r="H4" s="33">
        <v>0</v>
      </c>
      <c r="I4" s="33">
        <v>1500</v>
      </c>
      <c r="J4" s="33">
        <v>1500</v>
      </c>
      <c r="K4" s="33">
        <f t="shared" si="0"/>
        <v>22000</v>
      </c>
      <c r="L4" s="34">
        <f t="shared" si="1"/>
        <v>0.88</v>
      </c>
      <c r="M4" s="33" t="s">
        <v>13</v>
      </c>
      <c r="N4" s="1" t="s">
        <v>167</v>
      </c>
      <c r="O4" s="1">
        <v>1000</v>
      </c>
    </row>
    <row r="5" spans="1:15" x14ac:dyDescent="0.2">
      <c r="A5" s="1">
        <v>21</v>
      </c>
      <c r="B5" s="35" t="s">
        <v>56</v>
      </c>
      <c r="C5" s="35" t="s">
        <v>57</v>
      </c>
      <c r="D5" s="35" t="s">
        <v>12</v>
      </c>
      <c r="E5" s="35" t="s">
        <v>31</v>
      </c>
      <c r="F5" s="35">
        <v>25000</v>
      </c>
      <c r="G5" s="35">
        <v>0</v>
      </c>
      <c r="H5" s="35">
        <v>0</v>
      </c>
      <c r="I5" s="35">
        <v>1500</v>
      </c>
      <c r="J5" s="35">
        <v>1500</v>
      </c>
      <c r="K5" s="35">
        <f t="shared" si="0"/>
        <v>22000</v>
      </c>
      <c r="L5" s="36">
        <f t="shared" si="1"/>
        <v>0.88</v>
      </c>
      <c r="M5" s="35" t="s">
        <v>13</v>
      </c>
    </row>
    <row r="6" spans="1:15" x14ac:dyDescent="0.2">
      <c r="A6" s="1">
        <v>28</v>
      </c>
      <c r="B6" s="12" t="s">
        <v>67</v>
      </c>
      <c r="C6" s="12" t="s">
        <v>68</v>
      </c>
      <c r="D6" s="12" t="s">
        <v>12</v>
      </c>
      <c r="E6" s="12" t="s">
        <v>31</v>
      </c>
      <c r="F6" s="12">
        <v>25000</v>
      </c>
      <c r="G6" s="12">
        <v>0</v>
      </c>
      <c r="H6" s="12">
        <v>0</v>
      </c>
      <c r="I6" s="12">
        <v>1500</v>
      </c>
      <c r="J6" s="12">
        <v>1500</v>
      </c>
      <c r="K6" s="12">
        <f t="shared" si="0"/>
        <v>22000</v>
      </c>
      <c r="L6" s="13">
        <f t="shared" si="1"/>
        <v>0.88</v>
      </c>
      <c r="M6" s="12" t="s">
        <v>13</v>
      </c>
    </row>
    <row r="7" spans="1:15" x14ac:dyDescent="0.2">
      <c r="A7" s="1">
        <v>30</v>
      </c>
      <c r="B7" s="35" t="s">
        <v>69</v>
      </c>
      <c r="C7" s="35" t="s">
        <v>70</v>
      </c>
      <c r="D7" s="35" t="s">
        <v>12</v>
      </c>
      <c r="E7" s="35" t="s">
        <v>71</v>
      </c>
      <c r="F7" s="35">
        <v>25000</v>
      </c>
      <c r="G7" s="35">
        <v>0</v>
      </c>
      <c r="H7" s="35">
        <v>0</v>
      </c>
      <c r="I7" s="35">
        <v>1500</v>
      </c>
      <c r="J7" s="35">
        <v>1500</v>
      </c>
      <c r="K7" s="35">
        <f t="shared" si="0"/>
        <v>22000</v>
      </c>
      <c r="L7" s="36">
        <f t="shared" si="1"/>
        <v>0.88</v>
      </c>
      <c r="M7" s="35" t="s">
        <v>13</v>
      </c>
    </row>
    <row r="8" spans="1:15" x14ac:dyDescent="0.2">
      <c r="A8" s="1">
        <v>48</v>
      </c>
      <c r="B8" s="30" t="s">
        <v>22</v>
      </c>
      <c r="C8" s="30" t="s">
        <v>99</v>
      </c>
      <c r="D8" s="30" t="s">
        <v>12</v>
      </c>
      <c r="E8" s="30" t="s">
        <v>100</v>
      </c>
      <c r="F8" s="30">
        <v>25000</v>
      </c>
      <c r="G8" s="30">
        <v>0</v>
      </c>
      <c r="H8" s="30">
        <v>0</v>
      </c>
      <c r="I8" s="30">
        <v>1500</v>
      </c>
      <c r="J8" s="30">
        <v>1500</v>
      </c>
      <c r="K8" s="30">
        <f t="shared" si="0"/>
        <v>22000</v>
      </c>
      <c r="L8" s="31">
        <f t="shared" si="1"/>
        <v>0.88</v>
      </c>
      <c r="M8" s="30" t="s">
        <v>13</v>
      </c>
      <c r="N8" s="1" t="s">
        <v>165</v>
      </c>
      <c r="O8" s="1">
        <v>1500</v>
      </c>
    </row>
    <row r="9" spans="1:15" x14ac:dyDescent="0.2">
      <c r="A9" s="1">
        <v>26</v>
      </c>
      <c r="B9" s="12" t="s">
        <v>63</v>
      </c>
      <c r="C9" s="12" t="s">
        <v>64</v>
      </c>
      <c r="D9" s="12" t="s">
        <v>12</v>
      </c>
      <c r="E9" s="12" t="s">
        <v>42</v>
      </c>
      <c r="F9" s="12">
        <v>25000</v>
      </c>
      <c r="G9" s="12">
        <v>0</v>
      </c>
      <c r="H9" s="12">
        <v>3410</v>
      </c>
      <c r="I9" s="12" t="s">
        <v>13</v>
      </c>
      <c r="J9" s="12" t="s">
        <v>13</v>
      </c>
      <c r="K9" s="12">
        <f t="shared" si="0"/>
        <v>21590</v>
      </c>
      <c r="L9" s="13">
        <f t="shared" si="1"/>
        <v>0.86360000000000003</v>
      </c>
      <c r="M9" s="12" t="s">
        <v>123</v>
      </c>
    </row>
    <row r="10" spans="1:15" x14ac:dyDescent="0.2">
      <c r="A10" s="1">
        <v>2</v>
      </c>
      <c r="B10" s="35" t="s">
        <v>15</v>
      </c>
      <c r="C10" s="35" t="s">
        <v>16</v>
      </c>
      <c r="D10" s="35" t="s">
        <v>17</v>
      </c>
      <c r="E10" s="35" t="s">
        <v>18</v>
      </c>
      <c r="F10" s="35">
        <v>36000</v>
      </c>
      <c r="G10" s="35">
        <v>0</v>
      </c>
      <c r="H10" s="35">
        <v>0</v>
      </c>
      <c r="I10" s="35" t="s">
        <v>13</v>
      </c>
      <c r="J10" s="35">
        <v>6000</v>
      </c>
      <c r="K10" s="35">
        <f t="shared" si="0"/>
        <v>30000</v>
      </c>
      <c r="L10" s="36">
        <f t="shared" si="1"/>
        <v>0.83333333333333337</v>
      </c>
      <c r="M10" s="35" t="s">
        <v>13</v>
      </c>
    </row>
    <row r="11" spans="1:15" x14ac:dyDescent="0.2">
      <c r="A11" s="1">
        <v>34</v>
      </c>
      <c r="B11" s="14" t="s">
        <v>37</v>
      </c>
      <c r="C11" s="14" t="s">
        <v>80</v>
      </c>
      <c r="D11" s="14" t="s">
        <v>17</v>
      </c>
      <c r="E11" s="14" t="s">
        <v>81</v>
      </c>
      <c r="F11" s="14">
        <v>36000</v>
      </c>
      <c r="G11" s="14">
        <v>0</v>
      </c>
      <c r="H11" s="14">
        <v>0</v>
      </c>
      <c r="I11" s="14"/>
      <c r="J11" s="14">
        <v>6000</v>
      </c>
      <c r="K11" s="14">
        <f t="shared" si="0"/>
        <v>30000</v>
      </c>
      <c r="L11" s="38">
        <f t="shared" si="1"/>
        <v>0.83333333333333337</v>
      </c>
      <c r="M11" s="14" t="s">
        <v>123</v>
      </c>
      <c r="N11" s="39" t="s">
        <v>168</v>
      </c>
    </row>
    <row r="12" spans="1:15" x14ac:dyDescent="0.2">
      <c r="A12" s="1">
        <v>49</v>
      </c>
      <c r="B12" s="14" t="s">
        <v>101</v>
      </c>
      <c r="C12" s="14" t="s">
        <v>102</v>
      </c>
      <c r="D12" s="14" t="s">
        <v>17</v>
      </c>
      <c r="E12" s="14" t="s">
        <v>23</v>
      </c>
      <c r="F12" s="14">
        <v>36000</v>
      </c>
      <c r="G12" s="14">
        <v>0</v>
      </c>
      <c r="H12" s="14">
        <v>0</v>
      </c>
      <c r="I12" s="14"/>
      <c r="J12" s="14">
        <v>6000</v>
      </c>
      <c r="K12" s="14">
        <f t="shared" si="0"/>
        <v>30000</v>
      </c>
      <c r="L12" s="38">
        <f t="shared" si="1"/>
        <v>0.83333333333333337</v>
      </c>
      <c r="M12" s="14" t="s">
        <v>123</v>
      </c>
      <c r="N12" s="39" t="s">
        <v>168</v>
      </c>
    </row>
    <row r="13" spans="1:15" x14ac:dyDescent="0.2">
      <c r="A13" s="1">
        <v>56</v>
      </c>
      <c r="B13" s="33" t="s">
        <v>110</v>
      </c>
      <c r="C13" s="33" t="s">
        <v>111</v>
      </c>
      <c r="D13" s="33" t="s">
        <v>17</v>
      </c>
      <c r="E13" s="33" t="s">
        <v>112</v>
      </c>
      <c r="F13" s="33">
        <v>36000</v>
      </c>
      <c r="G13" s="33">
        <v>0</v>
      </c>
      <c r="H13" s="33">
        <v>0</v>
      </c>
      <c r="I13" s="33" t="s">
        <v>13</v>
      </c>
      <c r="J13" s="33">
        <v>6000</v>
      </c>
      <c r="K13" s="33">
        <f t="shared" si="0"/>
        <v>30000</v>
      </c>
      <c r="L13" s="34">
        <f t="shared" si="1"/>
        <v>0.83333333333333337</v>
      </c>
      <c r="M13" s="33" t="s">
        <v>13</v>
      </c>
      <c r="N13" s="1" t="s">
        <v>167</v>
      </c>
      <c r="O13" s="1">
        <v>775</v>
      </c>
    </row>
    <row r="14" spans="1:15" x14ac:dyDescent="0.2">
      <c r="A14" s="1">
        <v>32</v>
      </c>
      <c r="B14" s="35" t="s">
        <v>75</v>
      </c>
      <c r="C14" s="35" t="s">
        <v>76</v>
      </c>
      <c r="D14" s="35" t="s">
        <v>17</v>
      </c>
      <c r="E14" s="35" t="s">
        <v>77</v>
      </c>
      <c r="F14" s="35">
        <v>36000</v>
      </c>
      <c r="G14" s="35">
        <v>0</v>
      </c>
      <c r="H14" s="35">
        <v>6471</v>
      </c>
      <c r="I14" s="35" t="s">
        <v>13</v>
      </c>
      <c r="J14" s="35" t="s">
        <v>13</v>
      </c>
      <c r="K14" s="35">
        <f t="shared" si="0"/>
        <v>29529</v>
      </c>
      <c r="L14" s="36">
        <f t="shared" si="1"/>
        <v>0.82025000000000003</v>
      </c>
      <c r="M14" s="35" t="s">
        <v>13</v>
      </c>
    </row>
    <row r="15" spans="1:15" x14ac:dyDescent="0.2">
      <c r="A15" s="1">
        <v>1</v>
      </c>
      <c r="B15" s="30" t="s">
        <v>10</v>
      </c>
      <c r="C15" s="30" t="s">
        <v>11</v>
      </c>
      <c r="D15" s="30" t="s">
        <v>12</v>
      </c>
      <c r="E15" s="30" t="s">
        <v>14</v>
      </c>
      <c r="F15" s="30">
        <v>25000</v>
      </c>
      <c r="G15" s="30">
        <v>0</v>
      </c>
      <c r="H15" s="30">
        <v>5366</v>
      </c>
      <c r="I15" s="30" t="s">
        <v>13</v>
      </c>
      <c r="J15" s="30" t="s">
        <v>13</v>
      </c>
      <c r="K15" s="30">
        <f t="shared" si="0"/>
        <v>19634</v>
      </c>
      <c r="L15" s="31">
        <f t="shared" si="1"/>
        <v>0.78535999999999995</v>
      </c>
      <c r="M15" s="30" t="s">
        <v>13</v>
      </c>
      <c r="N15" s="1" t="s">
        <v>165</v>
      </c>
      <c r="O15" s="1">
        <v>1200</v>
      </c>
    </row>
    <row r="16" spans="1:15" x14ac:dyDescent="0.2">
      <c r="A16" s="1">
        <v>35</v>
      </c>
      <c r="B16" s="30" t="s">
        <v>82</v>
      </c>
      <c r="C16" s="30" t="s">
        <v>83</v>
      </c>
      <c r="D16" s="30" t="s">
        <v>12</v>
      </c>
      <c r="E16" s="30" t="s">
        <v>77</v>
      </c>
      <c r="F16" s="30">
        <v>25000</v>
      </c>
      <c r="G16" s="30">
        <v>0</v>
      </c>
      <c r="H16" s="30">
        <v>6128</v>
      </c>
      <c r="I16" s="30" t="s">
        <v>13</v>
      </c>
      <c r="J16" s="30" t="s">
        <v>13</v>
      </c>
      <c r="K16" s="30">
        <f t="shared" si="0"/>
        <v>18872</v>
      </c>
      <c r="L16" s="31">
        <f t="shared" si="1"/>
        <v>0.75488</v>
      </c>
      <c r="M16" s="30" t="s">
        <v>13</v>
      </c>
      <c r="N16" s="1" t="s">
        <v>154</v>
      </c>
      <c r="O16" s="1">
        <v>1000</v>
      </c>
    </row>
    <row r="17" spans="1:15" x14ac:dyDescent="0.2">
      <c r="A17" s="1">
        <v>55</v>
      </c>
      <c r="B17" s="14" t="s">
        <v>108</v>
      </c>
      <c r="C17" s="35" t="s">
        <v>109</v>
      </c>
      <c r="D17" s="35" t="s">
        <v>12</v>
      </c>
      <c r="E17" s="35" t="s">
        <v>55</v>
      </c>
      <c r="F17" s="35">
        <v>25000</v>
      </c>
      <c r="G17" s="35">
        <v>0</v>
      </c>
      <c r="H17" s="35">
        <v>6556</v>
      </c>
      <c r="I17" s="35" t="s">
        <v>13</v>
      </c>
      <c r="J17" s="35" t="s">
        <v>13</v>
      </c>
      <c r="K17" s="35">
        <f t="shared" si="0"/>
        <v>18444</v>
      </c>
      <c r="L17" s="36">
        <f t="shared" si="1"/>
        <v>0.73775999999999997</v>
      </c>
      <c r="M17" s="35" t="s">
        <v>13</v>
      </c>
      <c r="N17" s="1" t="s">
        <v>165</v>
      </c>
      <c r="O17" s="1">
        <v>500</v>
      </c>
    </row>
    <row r="18" spans="1:15" x14ac:dyDescent="0.2">
      <c r="A18" s="1">
        <v>52</v>
      </c>
      <c r="B18" s="33" t="s">
        <v>105</v>
      </c>
      <c r="C18" s="33" t="s">
        <v>106</v>
      </c>
      <c r="D18" s="33" t="s">
        <v>12</v>
      </c>
      <c r="E18" s="33" t="s">
        <v>107</v>
      </c>
      <c r="F18" s="33">
        <v>25000</v>
      </c>
      <c r="G18" s="33">
        <v>0</v>
      </c>
      <c r="H18" s="33">
        <v>6665</v>
      </c>
      <c r="I18" s="33" t="s">
        <v>13</v>
      </c>
      <c r="J18" s="33" t="s">
        <v>13</v>
      </c>
      <c r="K18" s="33">
        <f t="shared" si="0"/>
        <v>18335</v>
      </c>
      <c r="L18" s="34">
        <f t="shared" si="1"/>
        <v>0.73340000000000005</v>
      </c>
      <c r="M18" s="33" t="s">
        <v>13</v>
      </c>
      <c r="N18" s="1" t="s">
        <v>164</v>
      </c>
      <c r="O18" s="1">
        <v>600</v>
      </c>
    </row>
    <row r="19" spans="1:15" x14ac:dyDescent="0.2">
      <c r="A19" s="1">
        <v>38</v>
      </c>
      <c r="B19" s="33" t="s">
        <v>87</v>
      </c>
      <c r="C19" s="33" t="s">
        <v>88</v>
      </c>
      <c r="D19" s="33" t="s">
        <v>12</v>
      </c>
      <c r="E19" s="33" t="s">
        <v>71</v>
      </c>
      <c r="F19" s="33">
        <v>25000</v>
      </c>
      <c r="G19" s="33">
        <v>0</v>
      </c>
      <c r="H19" s="33">
        <v>9883</v>
      </c>
      <c r="I19" s="33" t="s">
        <v>13</v>
      </c>
      <c r="J19" s="33" t="s">
        <v>13</v>
      </c>
      <c r="K19" s="33">
        <f t="shared" si="0"/>
        <v>15117</v>
      </c>
      <c r="L19" s="34">
        <f t="shared" si="1"/>
        <v>0.60468</v>
      </c>
      <c r="M19" s="33" t="s">
        <v>13</v>
      </c>
      <c r="N19" s="1" t="s">
        <v>166</v>
      </c>
      <c r="O19" s="1">
        <v>500</v>
      </c>
    </row>
    <row r="20" spans="1:15" x14ac:dyDescent="0.2">
      <c r="A20" s="1">
        <v>23</v>
      </c>
      <c r="B20" s="33" t="s">
        <v>58</v>
      </c>
      <c r="C20" s="33" t="s">
        <v>59</v>
      </c>
      <c r="D20" s="33" t="s">
        <v>12</v>
      </c>
      <c r="E20" s="33" t="s">
        <v>60</v>
      </c>
      <c r="F20" s="33">
        <v>25000</v>
      </c>
      <c r="G20" s="33">
        <v>0</v>
      </c>
      <c r="H20" s="33">
        <v>20261</v>
      </c>
      <c r="I20" s="33" t="s">
        <v>13</v>
      </c>
      <c r="J20" s="33" t="s">
        <v>13</v>
      </c>
      <c r="K20" s="33">
        <f t="shared" si="0"/>
        <v>4739</v>
      </c>
      <c r="L20" s="34">
        <f t="shared" si="1"/>
        <v>0.18956000000000001</v>
      </c>
      <c r="M20" s="33" t="s">
        <v>13</v>
      </c>
      <c r="N20" s="1" t="s">
        <v>164</v>
      </c>
      <c r="O20" s="1">
        <v>500</v>
      </c>
    </row>
    <row r="21" spans="1:15" x14ac:dyDescent="0.2">
      <c r="A21" s="1">
        <v>10</v>
      </c>
      <c r="B21" s="35" t="s">
        <v>34</v>
      </c>
      <c r="C21" s="35" t="s">
        <v>35</v>
      </c>
      <c r="D21" s="35" t="s">
        <v>12</v>
      </c>
      <c r="E21" s="35" t="s">
        <v>36</v>
      </c>
      <c r="F21" s="35">
        <v>25000</v>
      </c>
      <c r="G21" s="35">
        <v>0</v>
      </c>
      <c r="H21" s="35">
        <v>20631</v>
      </c>
      <c r="I21" s="35" t="s">
        <v>13</v>
      </c>
      <c r="J21" s="35" t="s">
        <v>13</v>
      </c>
      <c r="K21" s="35">
        <f t="shared" si="0"/>
        <v>4369</v>
      </c>
      <c r="L21" s="36">
        <f t="shared" si="1"/>
        <v>0.17476</v>
      </c>
      <c r="M21" s="35" t="s">
        <v>13</v>
      </c>
    </row>
    <row r="24" spans="1:15" x14ac:dyDescent="0.2">
      <c r="B24" s="1" t="s">
        <v>154</v>
      </c>
      <c r="C24" s="1">
        <v>1000</v>
      </c>
    </row>
    <row r="25" spans="1:15" x14ac:dyDescent="0.2">
      <c r="B25" s="37" t="s">
        <v>159</v>
      </c>
      <c r="C25" s="1">
        <v>500</v>
      </c>
    </row>
    <row r="26" spans="1:15" x14ac:dyDescent="0.2">
      <c r="B26" s="37" t="s">
        <v>160</v>
      </c>
      <c r="C26" s="1">
        <v>5800</v>
      </c>
    </row>
    <row r="27" spans="1:15" x14ac:dyDescent="0.2">
      <c r="B27" s="37" t="s">
        <v>161</v>
      </c>
      <c r="C27" s="1">
        <v>1600</v>
      </c>
    </row>
    <row r="28" spans="1:15" x14ac:dyDescent="0.2">
      <c r="B28" s="37" t="s">
        <v>162</v>
      </c>
      <c r="C28" s="1">
        <v>1775</v>
      </c>
    </row>
  </sheetData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E5" sqref="E5"/>
    </sheetView>
  </sheetViews>
  <sheetFormatPr defaultRowHeight="12.75" x14ac:dyDescent="0.2"/>
  <cols>
    <col min="1" max="1" width="29.42578125" customWidth="1"/>
    <col min="2" max="2" width="14.42578125" customWidth="1"/>
    <col min="3" max="3" width="17.7109375" customWidth="1"/>
  </cols>
  <sheetData>
    <row r="1" spans="1:3" ht="15.75" thickBot="1" x14ac:dyDescent="0.25">
      <c r="A1" s="7" t="s">
        <v>124</v>
      </c>
      <c r="B1" s="6" t="s">
        <v>133</v>
      </c>
      <c r="C1" s="6" t="s">
        <v>132</v>
      </c>
    </row>
    <row r="2" spans="1:3" ht="15.75" thickBot="1" x14ac:dyDescent="0.25">
      <c r="A2" s="3" t="s">
        <v>126</v>
      </c>
      <c r="B2" s="4" t="s">
        <v>151</v>
      </c>
      <c r="C2" s="4"/>
    </row>
    <row r="3" spans="1:3" ht="15.75" thickBot="1" x14ac:dyDescent="0.25">
      <c r="A3" s="18" t="s">
        <v>127</v>
      </c>
      <c r="B3" s="19" t="s">
        <v>152</v>
      </c>
      <c r="C3" s="19" t="s">
        <v>154</v>
      </c>
    </row>
    <row r="4" spans="1:3" ht="15.75" thickBot="1" x14ac:dyDescent="0.25">
      <c r="A4" s="3"/>
      <c r="B4" s="4"/>
      <c r="C4" s="4"/>
    </row>
    <row r="5" spans="1:3" ht="30.75" thickBot="1" x14ac:dyDescent="0.25">
      <c r="A5" s="3" t="s">
        <v>128</v>
      </c>
      <c r="B5" s="4"/>
      <c r="C5" s="4"/>
    </row>
    <row r="6" spans="1:3" ht="15.75" thickBot="1" x14ac:dyDescent="0.25">
      <c r="A6" s="3" t="s">
        <v>129</v>
      </c>
      <c r="B6" s="4" t="s">
        <v>150</v>
      </c>
      <c r="C6" s="4"/>
    </row>
    <row r="7" spans="1:3" ht="15.75" thickBot="1" x14ac:dyDescent="0.25">
      <c r="A7" s="3" t="s">
        <v>130</v>
      </c>
      <c r="B7" s="4" t="s">
        <v>153</v>
      </c>
      <c r="C7" s="4"/>
    </row>
    <row r="8" spans="1:3" ht="15.75" thickBot="1" x14ac:dyDescent="0.25">
      <c r="A8" s="3" t="s">
        <v>131</v>
      </c>
      <c r="B8" s="4"/>
      <c r="C8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4"/>
  <sheetViews>
    <sheetView workbookViewId="0">
      <selection activeCell="K28" sqref="K27:K28"/>
    </sheetView>
  </sheetViews>
  <sheetFormatPr defaultRowHeight="12.75" x14ac:dyDescent="0.2"/>
  <cols>
    <col min="1" max="1" width="24.42578125" customWidth="1"/>
    <col min="2" max="4" width="19.5703125" customWidth="1"/>
    <col min="5" max="5" width="22.42578125" customWidth="1"/>
  </cols>
  <sheetData>
    <row r="2" spans="1:1" x14ac:dyDescent="0.2">
      <c r="A2" t="s">
        <v>96</v>
      </c>
    </row>
    <row r="3" spans="1:1" x14ac:dyDescent="0.2">
      <c r="A3" t="s">
        <v>84</v>
      </c>
    </row>
    <row r="4" spans="1:1" x14ac:dyDescent="0.2">
      <c r="A4" t="s">
        <v>155</v>
      </c>
    </row>
    <row r="5" spans="1:1" x14ac:dyDescent="0.2">
      <c r="A5" t="s">
        <v>22</v>
      </c>
    </row>
    <row r="6" spans="1:1" x14ac:dyDescent="0.2">
      <c r="A6" t="s">
        <v>82</v>
      </c>
    </row>
    <row r="7" spans="1:1" x14ac:dyDescent="0.2">
      <c r="A7" t="s">
        <v>105</v>
      </c>
    </row>
    <row r="8" spans="1:1" x14ac:dyDescent="0.2">
      <c r="A8" t="s">
        <v>53</v>
      </c>
    </row>
    <row r="9" spans="1:1" x14ac:dyDescent="0.2">
      <c r="A9" t="s">
        <v>110</v>
      </c>
    </row>
    <row r="10" spans="1:1" x14ac:dyDescent="0.2">
      <c r="A10" t="s">
        <v>156</v>
      </c>
    </row>
    <row r="11" spans="1:1" x14ac:dyDescent="0.2">
      <c r="A11" t="s">
        <v>58</v>
      </c>
    </row>
    <row r="12" spans="1:1" x14ac:dyDescent="0.2">
      <c r="A12" t="s">
        <v>34</v>
      </c>
    </row>
    <row r="13" spans="1:1" x14ac:dyDescent="0.2">
      <c r="A13" t="s">
        <v>108</v>
      </c>
    </row>
    <row r="14" spans="1:1" x14ac:dyDescent="0.2">
      <c r="A14" t="s">
        <v>75</v>
      </c>
    </row>
    <row r="15" spans="1:1" x14ac:dyDescent="0.2">
      <c r="A15" t="s">
        <v>101</v>
      </c>
    </row>
    <row r="16" spans="1:1" x14ac:dyDescent="0.2">
      <c r="A16" t="s">
        <v>15</v>
      </c>
    </row>
    <row r="17" spans="1:5" x14ac:dyDescent="0.2">
      <c r="A17" t="s">
        <v>56</v>
      </c>
    </row>
    <row r="18" spans="1:5" ht="13.5" thickBot="1" x14ac:dyDescent="0.25"/>
    <row r="19" spans="1:5" ht="15.75" thickBot="1" x14ac:dyDescent="0.25">
      <c r="A19" s="5" t="s">
        <v>124</v>
      </c>
      <c r="B19" s="6" t="s">
        <v>125</v>
      </c>
      <c r="C19" s="6"/>
      <c r="D19" s="6"/>
      <c r="E19" s="6" t="s">
        <v>132</v>
      </c>
    </row>
    <row r="20" spans="1:5" ht="15.75" thickBot="1" x14ac:dyDescent="0.25">
      <c r="A20" s="3" t="s">
        <v>134</v>
      </c>
      <c r="B20" s="4">
        <v>3</v>
      </c>
      <c r="C20" s="4">
        <v>5</v>
      </c>
      <c r="D20" s="4">
        <f>AVERAGE(C20)</f>
        <v>5</v>
      </c>
      <c r="E20" s="4">
        <v>3</v>
      </c>
    </row>
    <row r="21" spans="1:5" ht="15.75" thickBot="1" x14ac:dyDescent="0.25">
      <c r="A21" s="3"/>
      <c r="B21" s="4"/>
      <c r="C21" s="4"/>
      <c r="D21" s="4"/>
      <c r="E21" s="4"/>
    </row>
    <row r="22" spans="1:5" ht="15.75" thickBot="1" x14ac:dyDescent="0.25">
      <c r="A22" s="3"/>
      <c r="B22" s="4"/>
      <c r="C22" s="4"/>
      <c r="D22" s="4"/>
      <c r="E22" s="4"/>
    </row>
    <row r="23" spans="1:5" ht="15.75" thickBot="1" x14ac:dyDescent="0.25">
      <c r="A23" s="3"/>
      <c r="B23" s="4"/>
      <c r="C23" s="4"/>
      <c r="D23" s="4"/>
      <c r="E23" s="4"/>
    </row>
    <row r="24" spans="1:5" ht="15.75" thickBot="1" x14ac:dyDescent="0.25">
      <c r="A24" s="3"/>
      <c r="B24" s="4"/>
      <c r="C24" s="4"/>
      <c r="D24" s="4"/>
      <c r="E24" s="4"/>
    </row>
    <row r="25" spans="1:5" ht="15.75" thickBot="1" x14ac:dyDescent="0.25">
      <c r="A25" s="3" t="s">
        <v>135</v>
      </c>
      <c r="B25" s="4"/>
      <c r="C25" s="4"/>
      <c r="D25" s="4"/>
      <c r="E25" s="4"/>
    </row>
    <row r="26" spans="1:5" ht="15.75" thickBot="1" x14ac:dyDescent="0.25">
      <c r="A26" s="3"/>
      <c r="B26" s="4">
        <v>4</v>
      </c>
      <c r="C26" s="4">
        <v>4</v>
      </c>
      <c r="D26" s="4">
        <f>AVERAGE(C26:C27)</f>
        <v>2.5</v>
      </c>
      <c r="E26" s="4"/>
    </row>
    <row r="27" spans="1:5" ht="15.75" thickBot="1" x14ac:dyDescent="0.25">
      <c r="A27" s="3"/>
      <c r="B27" s="4">
        <v>6</v>
      </c>
      <c r="C27" s="4">
        <v>1</v>
      </c>
      <c r="D27" s="4"/>
      <c r="E27" s="4">
        <f>AVERAGE(B26:B27)</f>
        <v>5</v>
      </c>
    </row>
    <row r="28" spans="1:5" ht="15.75" thickBot="1" x14ac:dyDescent="0.25">
      <c r="A28" s="3"/>
      <c r="B28" s="4"/>
      <c r="C28" s="4"/>
      <c r="D28" s="4"/>
      <c r="E28" s="4"/>
    </row>
    <row r="29" spans="1:5" ht="15.75" thickBot="1" x14ac:dyDescent="0.25">
      <c r="A29" s="3"/>
      <c r="B29" s="4"/>
      <c r="C29" s="4"/>
      <c r="D29" s="4"/>
      <c r="E29" s="4"/>
    </row>
    <row r="30" spans="1:5" ht="15.75" thickBot="1" x14ac:dyDescent="0.25">
      <c r="A30" s="3" t="s">
        <v>136</v>
      </c>
      <c r="B30" s="4"/>
      <c r="C30" s="4"/>
      <c r="D30" s="4"/>
      <c r="E30" s="4"/>
    </row>
    <row r="31" spans="1:5" ht="15.75" thickBot="1" x14ac:dyDescent="0.25">
      <c r="A31" s="3"/>
      <c r="B31" s="4">
        <v>5</v>
      </c>
      <c r="C31" s="4">
        <v>2</v>
      </c>
      <c r="D31" s="4">
        <f>AVERAGE(C31)</f>
        <v>2</v>
      </c>
      <c r="E31" s="4">
        <v>5</v>
      </c>
    </row>
    <row r="32" spans="1:5" ht="15.75" thickBot="1" x14ac:dyDescent="0.25">
      <c r="A32" s="3"/>
      <c r="B32" s="4"/>
      <c r="C32" s="4"/>
      <c r="D32" s="4"/>
      <c r="E32" s="4"/>
    </row>
    <row r="33" spans="1:5" ht="15.75" thickBot="1" x14ac:dyDescent="0.25">
      <c r="A33" s="3"/>
      <c r="B33" s="4"/>
      <c r="C33" s="4"/>
      <c r="D33" s="4"/>
      <c r="E33" s="4"/>
    </row>
    <row r="34" spans="1:5" ht="15.75" thickBot="1" x14ac:dyDescent="0.25">
      <c r="A34" s="18" t="s">
        <v>137</v>
      </c>
      <c r="B34" s="19">
        <v>3</v>
      </c>
      <c r="C34" s="19">
        <v>3</v>
      </c>
      <c r="D34" s="19">
        <f>AVERAGE(C34:C37)</f>
        <v>3.5</v>
      </c>
      <c r="E34" s="19"/>
    </row>
    <row r="35" spans="1:5" ht="15.75" thickBot="1" x14ac:dyDescent="0.25">
      <c r="A35" s="18"/>
      <c r="B35" s="19">
        <v>3</v>
      </c>
      <c r="C35" s="19">
        <v>3</v>
      </c>
      <c r="D35" s="19"/>
      <c r="E35" s="19"/>
    </row>
    <row r="36" spans="1:5" ht="15.75" thickBot="1" x14ac:dyDescent="0.25">
      <c r="A36" s="18"/>
      <c r="B36" s="19">
        <v>6</v>
      </c>
      <c r="C36" s="19">
        <v>1</v>
      </c>
      <c r="D36" s="19"/>
      <c r="E36" s="19"/>
    </row>
    <row r="37" spans="1:5" ht="15.75" thickBot="1" x14ac:dyDescent="0.25">
      <c r="A37" s="18"/>
      <c r="B37" s="19">
        <v>1</v>
      </c>
      <c r="C37" s="19">
        <v>7</v>
      </c>
      <c r="D37" s="19"/>
      <c r="E37" s="19">
        <f>AVERAGE(B34:B37)</f>
        <v>3.25</v>
      </c>
    </row>
    <row r="38" spans="1:5" ht="15.75" thickBot="1" x14ac:dyDescent="0.25">
      <c r="A38" s="3" t="s">
        <v>138</v>
      </c>
      <c r="B38" s="4">
        <v>2</v>
      </c>
      <c r="C38" s="4">
        <v>6</v>
      </c>
      <c r="D38" s="4">
        <f>AVERAGE(C38:C39)</f>
        <v>6</v>
      </c>
      <c r="E38" s="4"/>
    </row>
    <row r="39" spans="1:5" ht="15.75" thickBot="1" x14ac:dyDescent="0.25">
      <c r="A39" s="3"/>
      <c r="B39" s="4">
        <v>2</v>
      </c>
      <c r="C39" s="4">
        <v>6</v>
      </c>
      <c r="D39" s="4"/>
      <c r="E39" s="4">
        <v>2</v>
      </c>
    </row>
    <row r="40" spans="1:5" ht="15.75" thickBot="1" x14ac:dyDescent="0.25">
      <c r="A40" s="3"/>
      <c r="B40" s="4"/>
      <c r="C40" s="4"/>
      <c r="D40" s="4"/>
      <c r="E40" s="4"/>
    </row>
    <row r="41" spans="1:5" ht="15.75" thickBot="1" x14ac:dyDescent="0.25">
      <c r="A41" s="3"/>
      <c r="B41" s="4"/>
      <c r="C41" s="4"/>
      <c r="D41" s="4"/>
      <c r="E41" s="4"/>
    </row>
    <row r="42" spans="1:5" ht="15.75" thickBot="1" x14ac:dyDescent="0.25">
      <c r="A42" s="3" t="s">
        <v>139</v>
      </c>
      <c r="B42" s="4"/>
      <c r="C42" s="4"/>
      <c r="D42" s="4"/>
      <c r="E42" s="4"/>
    </row>
    <row r="43" spans="1:5" ht="15.75" thickBot="1" x14ac:dyDescent="0.25">
      <c r="A43" s="3"/>
      <c r="B43" s="4"/>
      <c r="C43" s="4"/>
      <c r="D43" s="4"/>
      <c r="E43" s="4"/>
    </row>
    <row r="44" spans="1:5" ht="15.75" thickBot="1" x14ac:dyDescent="0.25">
      <c r="A44" s="3"/>
      <c r="B44" s="4"/>
      <c r="C44" s="4"/>
      <c r="D44" s="4"/>
      <c r="E44" s="4"/>
    </row>
    <row r="45" spans="1:5" ht="15.75" thickBot="1" x14ac:dyDescent="0.25">
      <c r="A45" s="3"/>
      <c r="B45" s="4"/>
      <c r="C45" s="4"/>
      <c r="D45" s="4"/>
      <c r="E45" s="4"/>
    </row>
    <row r="46" spans="1:5" ht="15.75" thickBot="1" x14ac:dyDescent="0.25">
      <c r="A46" s="26" t="s">
        <v>140</v>
      </c>
      <c r="B46" s="27">
        <v>4</v>
      </c>
      <c r="C46" s="27">
        <v>4</v>
      </c>
      <c r="D46" s="27">
        <f>AVERAGE(C46:C49)</f>
        <v>5.25</v>
      </c>
      <c r="E46" s="27"/>
    </row>
    <row r="47" spans="1:5" ht="15.75" thickBot="1" x14ac:dyDescent="0.25">
      <c r="A47" s="26"/>
      <c r="B47" s="27">
        <v>1</v>
      </c>
      <c r="C47" s="27">
        <v>7</v>
      </c>
      <c r="D47" s="27"/>
      <c r="E47" s="27"/>
    </row>
    <row r="48" spans="1:5" ht="15.75" thickBot="1" x14ac:dyDescent="0.25">
      <c r="A48" s="26"/>
      <c r="B48" s="27">
        <v>3</v>
      </c>
      <c r="C48" s="27">
        <v>5</v>
      </c>
      <c r="D48" s="27"/>
      <c r="E48" s="27"/>
    </row>
    <row r="49" spans="1:5" ht="15.75" thickBot="1" x14ac:dyDescent="0.25">
      <c r="A49" s="26"/>
      <c r="B49" s="27">
        <v>3</v>
      </c>
      <c r="C49" s="27">
        <v>5</v>
      </c>
      <c r="D49" s="27"/>
      <c r="E49" s="27">
        <f>AVERAGE(B46:B49)</f>
        <v>2.75</v>
      </c>
    </row>
    <row r="50" spans="1:5" ht="15.75" thickBot="1" x14ac:dyDescent="0.25">
      <c r="A50" s="28" t="s">
        <v>141</v>
      </c>
      <c r="B50" s="29">
        <v>1</v>
      </c>
      <c r="C50" s="29">
        <v>7</v>
      </c>
      <c r="D50" s="29">
        <f>AVERAGE(C50:C52)</f>
        <v>5.666666666666667</v>
      </c>
      <c r="E50" s="29"/>
    </row>
    <row r="51" spans="1:5" ht="15.75" thickBot="1" x14ac:dyDescent="0.25">
      <c r="A51" s="28"/>
      <c r="B51" s="29">
        <v>2</v>
      </c>
      <c r="C51" s="29">
        <v>6</v>
      </c>
      <c r="D51" s="29"/>
      <c r="E51" s="29"/>
    </row>
    <row r="52" spans="1:5" ht="15.75" thickBot="1" x14ac:dyDescent="0.25">
      <c r="A52" s="28"/>
      <c r="B52" s="29">
        <v>4</v>
      </c>
      <c r="C52" s="29">
        <v>4</v>
      </c>
      <c r="D52" s="29"/>
      <c r="E52" s="29">
        <f>AVERAGE(B50:B52)</f>
        <v>2.3333333333333335</v>
      </c>
    </row>
    <row r="53" spans="1:5" ht="15.75" thickBot="1" x14ac:dyDescent="0.25">
      <c r="A53" s="3"/>
      <c r="B53" s="4"/>
      <c r="C53" s="4"/>
      <c r="D53" s="4"/>
      <c r="E53" s="4"/>
    </row>
    <row r="54" spans="1:5" ht="15.75" thickBot="1" x14ac:dyDescent="0.25">
      <c r="A54" s="3" t="s">
        <v>142</v>
      </c>
      <c r="B54" s="4">
        <v>5</v>
      </c>
      <c r="C54" s="4">
        <v>2</v>
      </c>
      <c r="D54" s="4">
        <f>AVERAGE(C54:C56)</f>
        <v>1.3333333333333333</v>
      </c>
      <c r="E54" s="4"/>
    </row>
    <row r="55" spans="1:5" ht="15.75" thickBot="1" x14ac:dyDescent="0.25">
      <c r="A55" s="3"/>
      <c r="B55" s="4">
        <v>6</v>
      </c>
      <c r="C55" s="4">
        <v>1</v>
      </c>
      <c r="D55" s="4"/>
      <c r="E55" s="4"/>
    </row>
    <row r="56" spans="1:5" ht="15.75" thickBot="1" x14ac:dyDescent="0.25">
      <c r="A56" s="3"/>
      <c r="B56" s="4">
        <v>6</v>
      </c>
      <c r="C56" s="4">
        <v>1</v>
      </c>
      <c r="D56" s="4"/>
      <c r="E56" s="4">
        <f>AVERAGE(B54:B56)</f>
        <v>5.666666666666667</v>
      </c>
    </row>
    <row r="57" spans="1:5" ht="15.75" thickBot="1" x14ac:dyDescent="0.25">
      <c r="A57" s="3"/>
      <c r="B57" s="4"/>
      <c r="C57" s="4"/>
      <c r="D57" s="4"/>
      <c r="E57" s="4"/>
    </row>
    <row r="58" spans="1:5" ht="15.75" thickBot="1" x14ac:dyDescent="0.25">
      <c r="A58" s="3" t="s">
        <v>143</v>
      </c>
      <c r="B58" s="4">
        <v>1</v>
      </c>
      <c r="C58" s="4">
        <v>7</v>
      </c>
      <c r="D58" s="4">
        <f>AVERAGE(C58:C59)</f>
        <v>5.5</v>
      </c>
      <c r="E58" s="4"/>
    </row>
    <row r="59" spans="1:5" ht="15.75" thickBot="1" x14ac:dyDescent="0.25">
      <c r="A59" s="3"/>
      <c r="B59" s="4">
        <v>4</v>
      </c>
      <c r="C59" s="4">
        <v>4</v>
      </c>
      <c r="D59" s="4"/>
      <c r="E59" s="4">
        <f>AVERAGE(B58:B59)</f>
        <v>2.5</v>
      </c>
    </row>
    <row r="60" spans="1:5" ht="15.75" thickBot="1" x14ac:dyDescent="0.25">
      <c r="A60" s="3"/>
      <c r="B60" s="4"/>
      <c r="C60" s="4"/>
      <c r="D60" s="4"/>
      <c r="E60" s="4"/>
    </row>
    <row r="61" spans="1:5" ht="15.75" thickBot="1" x14ac:dyDescent="0.25">
      <c r="A61" s="3"/>
      <c r="B61" s="4"/>
      <c r="C61" s="4"/>
      <c r="D61" s="4"/>
      <c r="E61" s="4"/>
    </row>
    <row r="62" spans="1:5" ht="15.75" thickBot="1" x14ac:dyDescent="0.25">
      <c r="A62" s="3" t="s">
        <v>129</v>
      </c>
      <c r="B62" s="4"/>
      <c r="C62" s="4"/>
      <c r="D62" s="4"/>
      <c r="E62" s="4"/>
    </row>
    <row r="63" spans="1:5" ht="15.75" thickBot="1" x14ac:dyDescent="0.25">
      <c r="A63" s="3"/>
      <c r="B63" s="4">
        <v>4</v>
      </c>
      <c r="C63" s="4">
        <v>4</v>
      </c>
      <c r="D63" s="4">
        <f>AVERAGE(C63)</f>
        <v>4</v>
      </c>
      <c r="E63" s="4">
        <v>4</v>
      </c>
    </row>
    <row r="64" spans="1:5" ht="15.75" thickBot="1" x14ac:dyDescent="0.25">
      <c r="A64" s="3"/>
      <c r="B64" s="4"/>
      <c r="C64" s="4"/>
      <c r="D64" s="4"/>
      <c r="E64" s="4"/>
    </row>
    <row r="65" spans="1:5" ht="15.75" thickBot="1" x14ac:dyDescent="0.25">
      <c r="A65" s="3"/>
      <c r="B65" s="4"/>
      <c r="C65" s="4"/>
      <c r="D65" s="4"/>
      <c r="E65" s="4"/>
    </row>
    <row r="66" spans="1:5" ht="15.75" thickBot="1" x14ac:dyDescent="0.25">
      <c r="A66" s="24" t="s">
        <v>144</v>
      </c>
      <c r="B66" s="25">
        <v>2</v>
      </c>
      <c r="C66" s="25">
        <v>6</v>
      </c>
      <c r="D66" s="25">
        <f>AVERAGE(C66:C68)</f>
        <v>4</v>
      </c>
      <c r="E66" s="25"/>
    </row>
    <row r="67" spans="1:5" ht="15.75" thickBot="1" x14ac:dyDescent="0.25">
      <c r="A67" s="24"/>
      <c r="B67" s="25">
        <v>3</v>
      </c>
      <c r="C67" s="25">
        <v>4</v>
      </c>
      <c r="D67" s="25"/>
      <c r="E67" s="25"/>
    </row>
    <row r="68" spans="1:5" ht="15.75" thickBot="1" x14ac:dyDescent="0.25">
      <c r="A68" s="24"/>
      <c r="B68" s="25">
        <v>6</v>
      </c>
      <c r="C68" s="25">
        <v>2</v>
      </c>
      <c r="D68" s="25"/>
      <c r="E68" s="25">
        <f>AVERAGE(B66:B68)</f>
        <v>3.6666666666666665</v>
      </c>
    </row>
    <row r="69" spans="1:5" ht="15.75" thickBot="1" x14ac:dyDescent="0.25">
      <c r="A69" s="3"/>
      <c r="B69" s="4"/>
      <c r="C69" s="4"/>
      <c r="D69" s="4"/>
      <c r="E69" s="4"/>
    </row>
    <row r="70" spans="1:5" ht="15.75" thickBot="1" x14ac:dyDescent="0.25">
      <c r="A70" s="3" t="s">
        <v>145</v>
      </c>
      <c r="B70" s="4"/>
      <c r="C70" s="4"/>
      <c r="D70" s="4"/>
      <c r="E70" s="4"/>
    </row>
    <row r="71" spans="1:5" ht="15.75" thickBot="1" x14ac:dyDescent="0.25">
      <c r="A71" s="3"/>
      <c r="B71" s="4">
        <v>5</v>
      </c>
      <c r="C71" s="4">
        <v>2</v>
      </c>
      <c r="D71" s="4">
        <f>AVERAGE(C71)</f>
        <v>2</v>
      </c>
      <c r="E71" s="4">
        <v>5</v>
      </c>
    </row>
    <row r="72" spans="1:5" ht="15.75" thickBot="1" x14ac:dyDescent="0.25">
      <c r="A72" s="3"/>
      <c r="B72" s="4"/>
      <c r="C72" s="4"/>
      <c r="D72" s="4"/>
      <c r="E72" s="4"/>
    </row>
    <row r="73" spans="1:5" ht="15.75" thickBot="1" x14ac:dyDescent="0.25">
      <c r="A73" s="3"/>
      <c r="B73" s="4"/>
      <c r="C73" s="4"/>
      <c r="D73" s="4"/>
      <c r="E73" s="4"/>
    </row>
    <row r="74" spans="1:5" ht="15.75" thickBot="1" x14ac:dyDescent="0.25">
      <c r="A74" s="3" t="s">
        <v>146</v>
      </c>
      <c r="B74" s="4"/>
      <c r="C74" s="4"/>
      <c r="D74" s="4"/>
      <c r="E74" s="4"/>
    </row>
    <row r="75" spans="1:5" ht="15.75" thickBot="1" x14ac:dyDescent="0.25">
      <c r="A75" s="3"/>
      <c r="B75" s="4">
        <v>5</v>
      </c>
      <c r="C75" s="4">
        <v>2</v>
      </c>
      <c r="D75" s="4">
        <f>AVERAGE(C75)</f>
        <v>2</v>
      </c>
      <c r="E75" s="4">
        <v>5</v>
      </c>
    </row>
    <row r="76" spans="1:5" ht="15.75" thickBot="1" x14ac:dyDescent="0.25">
      <c r="A76" s="3"/>
      <c r="B76" s="4"/>
      <c r="C76" s="4"/>
      <c r="D76" s="4"/>
      <c r="E76" s="4"/>
    </row>
    <row r="77" spans="1:5" ht="15.75" thickBot="1" x14ac:dyDescent="0.25">
      <c r="A77" s="3"/>
      <c r="B77" s="4"/>
      <c r="C77" s="4"/>
      <c r="D77" s="4"/>
      <c r="E77" s="4"/>
    </row>
    <row r="78" spans="1:5" ht="15.75" thickBot="1" x14ac:dyDescent="0.25">
      <c r="A78" s="3" t="s">
        <v>147</v>
      </c>
      <c r="B78" s="4">
        <v>4</v>
      </c>
      <c r="C78" s="4">
        <v>4</v>
      </c>
      <c r="D78" s="4">
        <f>AVERAGE(C78:C82)</f>
        <v>4.4000000000000004</v>
      </c>
      <c r="E78" s="4"/>
    </row>
    <row r="79" spans="1:5" ht="15.75" thickBot="1" x14ac:dyDescent="0.25">
      <c r="A79" s="3"/>
      <c r="B79" s="4">
        <v>2</v>
      </c>
      <c r="C79" s="4">
        <v>6</v>
      </c>
      <c r="D79" s="4"/>
      <c r="E79" s="4"/>
    </row>
    <row r="80" spans="1:5" ht="15.75" thickBot="1" x14ac:dyDescent="0.25">
      <c r="A80" s="3"/>
      <c r="B80" s="4">
        <v>1</v>
      </c>
      <c r="C80" s="4">
        <v>7</v>
      </c>
      <c r="D80" s="4"/>
      <c r="E80" s="4"/>
    </row>
    <row r="81" spans="1:5" ht="15.75" thickBot="1" x14ac:dyDescent="0.25">
      <c r="A81" s="3"/>
      <c r="B81" s="4">
        <v>6</v>
      </c>
      <c r="C81" s="4">
        <v>1</v>
      </c>
      <c r="D81" s="4"/>
      <c r="E81" s="4"/>
    </row>
    <row r="82" spans="1:5" ht="15.75" thickBot="1" x14ac:dyDescent="0.25">
      <c r="A82" s="3"/>
      <c r="B82" s="4">
        <v>4</v>
      </c>
      <c r="C82" s="4">
        <v>4</v>
      </c>
      <c r="D82" s="4"/>
      <c r="E82" s="4">
        <f>AVERAGE(B78:B82)</f>
        <v>3.4</v>
      </c>
    </row>
    <row r="83" spans="1:5" ht="15.75" thickBot="1" x14ac:dyDescent="0.25">
      <c r="A83" s="3" t="s">
        <v>131</v>
      </c>
      <c r="B83" s="4"/>
      <c r="C83" s="4"/>
      <c r="D83" s="4"/>
      <c r="E83" s="4"/>
    </row>
    <row r="84" spans="1:5" ht="15.75" thickBot="1" x14ac:dyDescent="0.25">
      <c r="A84" s="3"/>
      <c r="B84" s="4"/>
      <c r="C84" s="4"/>
      <c r="D84" s="4"/>
      <c r="E84" s="4"/>
    </row>
    <row r="85" spans="1:5" ht="15.75" thickBot="1" x14ac:dyDescent="0.25">
      <c r="A85" s="3"/>
      <c r="B85" s="4"/>
      <c r="C85" s="4"/>
      <c r="D85" s="4"/>
      <c r="E85" s="4"/>
    </row>
    <row r="86" spans="1:5" ht="15.75" thickBot="1" x14ac:dyDescent="0.25">
      <c r="A86" s="3"/>
      <c r="B86" s="4"/>
      <c r="C86" s="4"/>
      <c r="D86" s="4"/>
      <c r="E86" s="4"/>
    </row>
    <row r="87" spans="1:5" ht="15.75" thickBot="1" x14ac:dyDescent="0.25">
      <c r="A87" s="3" t="s">
        <v>148</v>
      </c>
      <c r="B87" s="4"/>
      <c r="C87" s="4"/>
      <c r="D87" s="4"/>
      <c r="E87" s="4"/>
    </row>
    <row r="88" spans="1:5" ht="15.75" thickBot="1" x14ac:dyDescent="0.25">
      <c r="A88" s="3"/>
      <c r="B88" s="4">
        <v>1</v>
      </c>
      <c r="C88" s="4">
        <v>7</v>
      </c>
      <c r="D88" s="4">
        <f>AVERAGE(C88)</f>
        <v>7</v>
      </c>
      <c r="E88" s="4">
        <v>1</v>
      </c>
    </row>
    <row r="89" spans="1:5" ht="15.75" thickBot="1" x14ac:dyDescent="0.25">
      <c r="A89" s="3"/>
      <c r="B89" s="4"/>
      <c r="C89" s="4"/>
      <c r="D89" s="4"/>
      <c r="E89" s="4"/>
    </row>
    <row r="90" spans="1:5" ht="15" x14ac:dyDescent="0.2">
      <c r="A90" s="20" t="s">
        <v>149</v>
      </c>
      <c r="B90" s="21">
        <v>5</v>
      </c>
      <c r="C90" s="21">
        <v>2</v>
      </c>
      <c r="D90" s="21">
        <f>AVERAGE(C90:C91)</f>
        <v>4</v>
      </c>
      <c r="E90" s="21"/>
    </row>
    <row r="91" spans="1:5" ht="15" x14ac:dyDescent="0.2">
      <c r="A91" s="22"/>
      <c r="B91" s="22">
        <v>2</v>
      </c>
      <c r="C91" s="22">
        <v>6</v>
      </c>
      <c r="D91" s="22"/>
      <c r="E91" s="22"/>
    </row>
    <row r="92" spans="1:5" ht="15" x14ac:dyDescent="0.2">
      <c r="A92" s="22"/>
      <c r="B92" s="22"/>
      <c r="C92" s="22"/>
      <c r="D92" s="22"/>
      <c r="E92" s="22">
        <f>AVERAGE(B90:B91)</f>
        <v>3.5</v>
      </c>
    </row>
    <row r="93" spans="1:5" ht="15" x14ac:dyDescent="0.2">
      <c r="A93" s="22"/>
      <c r="B93" s="22"/>
      <c r="C93" s="22"/>
      <c r="D93" s="22"/>
      <c r="E93" s="22"/>
    </row>
    <row r="94" spans="1:5" x14ac:dyDescent="0.2">
      <c r="A94" s="23" t="s">
        <v>130</v>
      </c>
      <c r="B94" s="23"/>
      <c r="C94" s="23"/>
      <c r="D94" s="23"/>
      <c r="E9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 1</vt:lpstr>
      <vt:lpstr>applicants for merit</vt:lpstr>
      <vt:lpstr>Brooks</vt:lpstr>
      <vt:lpstr>Emory Pyle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cp:lastPrinted>2019-03-04T20:55:54Z</cp:lastPrinted>
  <dcterms:created xsi:type="dcterms:W3CDTF">2019-03-04T20:20:15Z</dcterms:created>
  <dcterms:modified xsi:type="dcterms:W3CDTF">2019-03-21T23:30:02Z</dcterms:modified>
</cp:coreProperties>
</file>