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6480" windowWidth="25035" windowHeight="57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W19" i="1" l="1"/>
  <c r="AB11" i="1" l="1"/>
  <c r="AB10" i="1"/>
  <c r="AA11" i="1"/>
  <c r="AA10" i="1"/>
  <c r="AA7" i="1"/>
  <c r="AA6" i="1"/>
  <c r="AA5" i="1"/>
  <c r="AA4" i="1"/>
  <c r="Z7" i="1"/>
  <c r="Z6" i="1"/>
  <c r="Z5" i="1"/>
  <c r="Z4" i="1"/>
  <c r="AC21" i="1"/>
  <c r="AC20" i="1"/>
  <c r="V19" i="1"/>
</calcChain>
</file>

<file path=xl/sharedStrings.xml><?xml version="1.0" encoding="utf-8"?>
<sst xmlns="http://schemas.openxmlformats.org/spreadsheetml/2006/main" count="203" uniqueCount="62">
  <si>
    <t>Emory - $500</t>
  </si>
  <si>
    <t>First Name:</t>
  </si>
  <si>
    <t>Last Name:</t>
  </si>
  <si>
    <t>Michele</t>
  </si>
  <si>
    <t>Boderck</t>
  </si>
  <si>
    <t>Joseph</t>
  </si>
  <si>
    <t>Burgess</t>
  </si>
  <si>
    <t>Allison</t>
  </si>
  <si>
    <t>Wyatt</t>
  </si>
  <si>
    <t>Shanyese</t>
  </si>
  <si>
    <t>Trujillo</t>
  </si>
  <si>
    <t>Joshua</t>
  </si>
  <si>
    <t>Carter</t>
  </si>
  <si>
    <t>Sarah</t>
  </si>
  <si>
    <t>Keon</t>
  </si>
  <si>
    <t>Caroline</t>
  </si>
  <si>
    <t>Collins</t>
  </si>
  <si>
    <t>Amory</t>
  </si>
  <si>
    <t>Ballantine</t>
  </si>
  <si>
    <t>Jessica</t>
  </si>
  <si>
    <t>Harpe</t>
  </si>
  <si>
    <t>Natalie</t>
  </si>
  <si>
    <t>Sahli</t>
  </si>
  <si>
    <t>Daron</t>
  </si>
  <si>
    <t>Williams</t>
  </si>
  <si>
    <t>Krock</t>
  </si>
  <si>
    <t>Madeline</t>
  </si>
  <si>
    <t>Goodwin</t>
  </si>
  <si>
    <t>Anna</t>
  </si>
  <si>
    <t>Rhoads</t>
  </si>
  <si>
    <t>Rhianna</t>
  </si>
  <si>
    <t>Hruska</t>
  </si>
  <si>
    <t>Christy</t>
  </si>
  <si>
    <t>Paula</t>
  </si>
  <si>
    <t>Cracknell</t>
  </si>
  <si>
    <t> 2</t>
  </si>
  <si>
    <t> 1</t>
  </si>
  <si>
    <t>Kevin</t>
  </si>
  <si>
    <t>Alumni $1000</t>
  </si>
  <si>
    <t> 3</t>
  </si>
  <si>
    <t>Endowed $6968</t>
  </si>
  <si>
    <t>% NEED</t>
  </si>
  <si>
    <t> 5</t>
  </si>
  <si>
    <t>Soule $2149</t>
  </si>
  <si>
    <t>3 </t>
  </si>
  <si>
    <t>2 </t>
  </si>
  <si>
    <t>5 </t>
  </si>
  <si>
    <t> 4</t>
  </si>
  <si>
    <t>Erin</t>
  </si>
  <si>
    <t>Shangrila</t>
  </si>
  <si>
    <t>Kathleen</t>
  </si>
  <si>
    <t>Dina</t>
  </si>
  <si>
    <t>Peter</t>
  </si>
  <si>
    <t>Complete Ranking</t>
  </si>
  <si>
    <t>1=3, 2=2, 3=1</t>
  </si>
  <si>
    <t>1=5, 2=4, 3=3, 4=2, 5=1</t>
  </si>
  <si>
    <t>res</t>
  </si>
  <si>
    <t>N</t>
  </si>
  <si>
    <t>R</t>
  </si>
  <si>
    <t>sum</t>
  </si>
  <si>
    <t>changes from 100% to 90% w/soule money</t>
  </si>
  <si>
    <t>final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</si>
</sst>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9" fontId="1" fillId="0" borderId="4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0" fillId="0" borderId="7" xfId="0" applyBorder="1"/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5" xfId="0" applyBorder="1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0" fillId="2" borderId="5" xfId="0" applyFill="1" applyBorder="1"/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0" fillId="0" borderId="5" xfId="0" applyFill="1" applyBorder="1"/>
    <xf numFmtId="9" fontId="1" fillId="2" borderId="4" xfId="0" applyNumberFormat="1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/>
    </xf>
    <xf numFmtId="0" fontId="0" fillId="0" borderId="9" xfId="0" applyFill="1" applyBorder="1"/>
    <xf numFmtId="0" fontId="0" fillId="0" borderId="0" xfId="0" applyFill="1" applyBorder="1"/>
    <xf numFmtId="0" fontId="1" fillId="0" borderId="9" xfId="0" applyFont="1" applyFill="1" applyBorder="1" applyAlignment="1">
      <alignment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tabSelected="1" topLeftCell="F7" zoomScaleNormal="100" workbookViewId="0">
      <selection activeCell="W15" sqref="W15"/>
    </sheetView>
  </sheetViews>
  <sheetFormatPr defaultRowHeight="15" x14ac:dyDescent="0.25"/>
  <cols>
    <col min="1" max="1" width="12.140625" bestFit="1" customWidth="1"/>
    <col min="2" max="2" width="10.7109375" bestFit="1" customWidth="1"/>
    <col min="3" max="3" width="14.42578125" bestFit="1" customWidth="1"/>
    <col min="4" max="4" width="4.28515625" bestFit="1" customWidth="1"/>
    <col min="5" max="5" width="9.140625" bestFit="1" customWidth="1"/>
    <col min="6" max="6" width="8.42578125" bestFit="1" customWidth="1"/>
    <col min="7" max="7" width="5" bestFit="1" customWidth="1"/>
    <col min="8" max="8" width="5.5703125" bestFit="1" customWidth="1"/>
    <col min="9" max="9" width="17" bestFit="1" customWidth="1"/>
    <col min="10" max="10" width="17" customWidth="1"/>
    <col min="11" max="11" width="14.85546875" bestFit="1" customWidth="1"/>
    <col min="12" max="12" width="10.7109375" bestFit="1" customWidth="1"/>
    <col min="15" max="15" width="4.28515625" bestFit="1" customWidth="1"/>
    <col min="18" max="18" width="5" bestFit="1" customWidth="1"/>
    <col min="19" max="19" width="5.5703125" bestFit="1" customWidth="1"/>
    <col min="20" max="20" width="17" bestFit="1" customWidth="1"/>
  </cols>
  <sheetData>
    <row r="1" spans="1:28" x14ac:dyDescent="0.25">
      <c r="A1" t="s">
        <v>0</v>
      </c>
      <c r="K1" t="s">
        <v>40</v>
      </c>
    </row>
    <row r="2" spans="1:28" ht="15.75" thickBot="1" x14ac:dyDescent="0.3">
      <c r="C2" t="s">
        <v>54</v>
      </c>
      <c r="L2" t="s">
        <v>55</v>
      </c>
    </row>
    <row r="3" spans="1:28" ht="15.75" thickBot="1" x14ac:dyDescent="0.3">
      <c r="A3" s="1" t="s">
        <v>1</v>
      </c>
      <c r="B3" s="2" t="s">
        <v>2</v>
      </c>
      <c r="C3" s="8" t="s">
        <v>37</v>
      </c>
      <c r="D3" s="11" t="s">
        <v>48</v>
      </c>
      <c r="E3" s="11" t="s">
        <v>49</v>
      </c>
      <c r="F3" s="11" t="s">
        <v>50</v>
      </c>
      <c r="G3" s="11" t="s">
        <v>51</v>
      </c>
      <c r="H3" s="12" t="s">
        <v>52</v>
      </c>
      <c r="I3" s="12" t="s">
        <v>53</v>
      </c>
      <c r="J3" s="5"/>
      <c r="K3" s="1" t="s">
        <v>1</v>
      </c>
      <c r="L3" s="2" t="s">
        <v>2</v>
      </c>
      <c r="M3" s="6" t="s">
        <v>41</v>
      </c>
      <c r="N3" s="8" t="s">
        <v>37</v>
      </c>
      <c r="O3" s="11" t="s">
        <v>48</v>
      </c>
      <c r="P3" s="11" t="s">
        <v>49</v>
      </c>
      <c r="Q3" s="11" t="s">
        <v>50</v>
      </c>
      <c r="R3" s="11" t="s">
        <v>51</v>
      </c>
      <c r="S3" s="12" t="s">
        <v>52</v>
      </c>
      <c r="T3" s="12" t="s">
        <v>53</v>
      </c>
      <c r="U3" s="24" t="s">
        <v>56</v>
      </c>
      <c r="W3" s="27" t="s">
        <v>61</v>
      </c>
      <c r="Y3">
        <v>17</v>
      </c>
      <c r="Z3">
        <v>0.1</v>
      </c>
      <c r="AA3">
        <v>2400</v>
      </c>
    </row>
    <row r="4" spans="1:28" ht="15.75" thickBot="1" x14ac:dyDescent="0.3">
      <c r="A4" s="3" t="s">
        <v>3</v>
      </c>
      <c r="B4" s="4" t="s">
        <v>4</v>
      </c>
      <c r="C4" s="9"/>
      <c r="D4" s="13"/>
      <c r="E4" s="13">
        <v>3</v>
      </c>
      <c r="F4" s="13"/>
      <c r="G4" s="13"/>
      <c r="H4" s="13"/>
      <c r="I4" s="13">
        <v>1</v>
      </c>
      <c r="K4" s="14" t="s">
        <v>3</v>
      </c>
      <c r="L4" s="15" t="s">
        <v>4</v>
      </c>
      <c r="M4" s="23">
        <v>0.9</v>
      </c>
      <c r="N4" s="16" t="s">
        <v>39</v>
      </c>
      <c r="O4" s="18"/>
      <c r="P4" s="18"/>
      <c r="Q4" s="18"/>
      <c r="R4" s="18">
        <v>2</v>
      </c>
      <c r="S4" s="18"/>
      <c r="T4" s="18">
        <v>7</v>
      </c>
      <c r="U4" t="s">
        <v>57</v>
      </c>
      <c r="V4">
        <v>988</v>
      </c>
      <c r="W4" s="26">
        <v>0</v>
      </c>
      <c r="Y4">
        <v>13</v>
      </c>
      <c r="Z4">
        <f>13/17</f>
        <v>0.76470588235294112</v>
      </c>
      <c r="AA4">
        <f>Z4*AA3</f>
        <v>1835.2941176470588</v>
      </c>
    </row>
    <row r="5" spans="1:28" ht="15.75" thickBot="1" x14ac:dyDescent="0.3">
      <c r="A5" s="3" t="s">
        <v>5</v>
      </c>
      <c r="B5" s="4" t="s">
        <v>6</v>
      </c>
      <c r="C5" s="9"/>
      <c r="D5" s="13"/>
      <c r="E5" s="13"/>
      <c r="F5" s="13"/>
      <c r="G5" s="13"/>
      <c r="H5" s="13"/>
      <c r="I5" s="13"/>
      <c r="K5" s="14" t="s">
        <v>5</v>
      </c>
      <c r="L5" s="15" t="s">
        <v>6</v>
      </c>
      <c r="M5" s="23">
        <v>1</v>
      </c>
      <c r="N5" s="16" t="s">
        <v>35</v>
      </c>
      <c r="O5" s="18">
        <v>1</v>
      </c>
      <c r="P5" s="18">
        <v>3</v>
      </c>
      <c r="Q5" s="18"/>
      <c r="R5" s="18">
        <v>1</v>
      </c>
      <c r="S5" s="18"/>
      <c r="T5" s="18">
        <v>17</v>
      </c>
      <c r="U5" t="s">
        <v>57</v>
      </c>
      <c r="V5">
        <v>2400</v>
      </c>
      <c r="W5" s="28">
        <v>4200</v>
      </c>
      <c r="Y5">
        <v>9</v>
      </c>
      <c r="Z5">
        <f>Y5/Y3</f>
        <v>0.52941176470588236</v>
      </c>
      <c r="AA5">
        <f>Z5*AA3</f>
        <v>1270.5882352941176</v>
      </c>
    </row>
    <row r="6" spans="1:28" ht="15.75" thickBot="1" x14ac:dyDescent="0.3">
      <c r="A6" s="3" t="s">
        <v>7</v>
      </c>
      <c r="B6" s="4" t="s">
        <v>8</v>
      </c>
      <c r="C6" s="10"/>
      <c r="D6" s="11"/>
      <c r="E6" s="11"/>
      <c r="F6" s="11">
        <v>2</v>
      </c>
      <c r="G6" s="11">
        <v>3</v>
      </c>
      <c r="H6" s="13"/>
      <c r="I6" s="13">
        <v>3</v>
      </c>
      <c r="K6" s="3" t="s">
        <v>7</v>
      </c>
      <c r="L6" s="4" t="s">
        <v>8</v>
      </c>
      <c r="M6" s="7">
        <v>0.77</v>
      </c>
      <c r="N6" s="10" t="s">
        <v>42</v>
      </c>
      <c r="O6" s="13"/>
      <c r="P6" s="13"/>
      <c r="Q6" s="13"/>
      <c r="R6" s="13"/>
      <c r="S6" s="13"/>
      <c r="T6" s="13">
        <v>1</v>
      </c>
      <c r="W6" s="28"/>
      <c r="Y6">
        <v>9</v>
      </c>
      <c r="Z6">
        <f>Y6/Y3</f>
        <v>0.52941176470588236</v>
      </c>
      <c r="AA6">
        <f>Z6*AA3</f>
        <v>1270.5882352941176</v>
      </c>
    </row>
    <row r="7" spans="1:28" ht="15.75" thickBot="1" x14ac:dyDescent="0.3">
      <c r="A7" s="3" t="s">
        <v>9</v>
      </c>
      <c r="B7" s="4" t="s">
        <v>10</v>
      </c>
      <c r="C7" s="10"/>
      <c r="D7" s="11"/>
      <c r="E7" s="11"/>
      <c r="F7" s="11"/>
      <c r="G7" s="11"/>
      <c r="H7" s="13"/>
      <c r="I7" s="13"/>
      <c r="K7" s="3" t="s">
        <v>9</v>
      </c>
      <c r="L7" s="4" t="s">
        <v>10</v>
      </c>
      <c r="M7" s="7">
        <v>0.88</v>
      </c>
      <c r="N7" s="10">
        <v>4</v>
      </c>
      <c r="O7" s="13"/>
      <c r="P7" s="13"/>
      <c r="Q7" s="13"/>
      <c r="R7" s="13">
        <v>4</v>
      </c>
      <c r="S7" s="13"/>
      <c r="T7" s="13">
        <v>4</v>
      </c>
      <c r="U7" t="s">
        <v>58</v>
      </c>
      <c r="W7" s="28"/>
      <c r="Y7">
        <v>7</v>
      </c>
      <c r="Z7">
        <f>Y7/Y3</f>
        <v>0.41176470588235292</v>
      </c>
      <c r="AA7">
        <f>Z7*AA3</f>
        <v>988.23529411764696</v>
      </c>
    </row>
    <row r="8" spans="1:28" ht="15.75" thickBot="1" x14ac:dyDescent="0.3">
      <c r="A8" s="3" t="s">
        <v>11</v>
      </c>
      <c r="B8" s="4" t="s">
        <v>12</v>
      </c>
      <c r="C8" s="10"/>
      <c r="D8" s="11">
        <v>2</v>
      </c>
      <c r="E8" s="11"/>
      <c r="F8" s="11"/>
      <c r="G8" s="11"/>
      <c r="H8" s="13"/>
      <c r="I8" s="13">
        <v>2</v>
      </c>
      <c r="K8" s="3" t="s">
        <v>11</v>
      </c>
      <c r="L8" s="4" t="s">
        <v>12</v>
      </c>
      <c r="M8" s="7">
        <v>0.35</v>
      </c>
      <c r="N8" s="10"/>
      <c r="O8" s="13"/>
      <c r="P8" s="13"/>
      <c r="Q8" s="13"/>
      <c r="R8" s="13"/>
      <c r="S8" s="13"/>
      <c r="T8" s="13"/>
      <c r="W8" s="28"/>
    </row>
    <row r="9" spans="1:28" ht="15.75" thickBot="1" x14ac:dyDescent="0.3">
      <c r="A9" s="3" t="s">
        <v>13</v>
      </c>
      <c r="B9" s="4" t="s">
        <v>14</v>
      </c>
      <c r="C9" s="10"/>
      <c r="D9" s="11"/>
      <c r="E9" s="11"/>
      <c r="F9" s="11"/>
      <c r="G9" s="11"/>
      <c r="H9" s="13"/>
      <c r="I9" s="13"/>
      <c r="K9" s="3" t="s">
        <v>13</v>
      </c>
      <c r="L9" s="4" t="s">
        <v>14</v>
      </c>
      <c r="M9" s="7">
        <v>1</v>
      </c>
      <c r="N9" s="10"/>
      <c r="O9" s="13">
        <v>4</v>
      </c>
      <c r="P9" s="13">
        <v>4</v>
      </c>
      <c r="Q9" s="13"/>
      <c r="R9" s="13"/>
      <c r="S9" s="13"/>
      <c r="T9" s="13">
        <v>4</v>
      </c>
      <c r="U9" t="s">
        <v>57</v>
      </c>
      <c r="W9" s="28"/>
    </row>
    <row r="10" spans="1:28" ht="15.75" thickBot="1" x14ac:dyDescent="0.3">
      <c r="A10" s="3" t="s">
        <v>15</v>
      </c>
      <c r="B10" s="4" t="s">
        <v>16</v>
      </c>
      <c r="C10" s="10"/>
      <c r="D10" s="11"/>
      <c r="E10" s="11"/>
      <c r="F10" s="11"/>
      <c r="G10" s="11"/>
      <c r="H10" s="13"/>
      <c r="I10" s="13"/>
      <c r="K10" s="3" t="s">
        <v>15</v>
      </c>
      <c r="L10" s="4" t="s">
        <v>16</v>
      </c>
      <c r="M10" s="7">
        <v>0.74</v>
      </c>
      <c r="N10" s="10"/>
      <c r="O10" s="13"/>
      <c r="P10" s="13"/>
      <c r="Q10" s="13"/>
      <c r="R10" s="13">
        <v>3</v>
      </c>
      <c r="S10" s="13"/>
      <c r="T10" s="13">
        <v>3</v>
      </c>
      <c r="W10" s="28"/>
      <c r="AA10">
        <f>21490/9126</f>
        <v>2.3548104317335086</v>
      </c>
      <c r="AB10">
        <f>AA3/AA10</f>
        <v>1019.190321079572</v>
      </c>
    </row>
    <row r="11" spans="1:28" ht="15.75" thickBot="1" x14ac:dyDescent="0.3">
      <c r="A11" s="19" t="s">
        <v>17</v>
      </c>
      <c r="B11" s="20" t="s">
        <v>18</v>
      </c>
      <c r="C11" s="21">
        <v>3</v>
      </c>
      <c r="D11" s="12"/>
      <c r="E11" s="12">
        <v>1</v>
      </c>
      <c r="F11" s="12">
        <v>1</v>
      </c>
      <c r="G11" s="12"/>
      <c r="H11" s="22"/>
      <c r="I11" s="22">
        <v>7</v>
      </c>
      <c r="K11" s="3" t="s">
        <v>17</v>
      </c>
      <c r="L11" s="4" t="s">
        <v>18</v>
      </c>
      <c r="M11" s="7">
        <v>0.72</v>
      </c>
      <c r="N11" s="9"/>
      <c r="O11" s="13"/>
      <c r="P11" s="13"/>
      <c r="Q11" s="13"/>
      <c r="R11" s="13"/>
      <c r="S11" s="13"/>
      <c r="T11" s="13"/>
      <c r="W11" s="28"/>
      <c r="AA11">
        <f>450*AA10</f>
        <v>1059.6646942800789</v>
      </c>
      <c r="AB11">
        <f>Z6*AB10</f>
        <v>539.57134645389101</v>
      </c>
    </row>
    <row r="12" spans="1:28" ht="15.75" thickBot="1" x14ac:dyDescent="0.3">
      <c r="A12" s="3" t="s">
        <v>19</v>
      </c>
      <c r="B12" s="4" t="s">
        <v>20</v>
      </c>
      <c r="C12" s="10"/>
      <c r="D12" s="11"/>
      <c r="E12" s="11"/>
      <c r="F12" s="11"/>
      <c r="G12" s="11"/>
      <c r="H12" s="13"/>
      <c r="I12" s="13"/>
      <c r="K12" s="3" t="s">
        <v>19</v>
      </c>
      <c r="L12" s="4" t="s">
        <v>20</v>
      </c>
      <c r="M12" s="7">
        <v>0.74</v>
      </c>
      <c r="N12" s="10" t="s">
        <v>42</v>
      </c>
      <c r="O12" s="13"/>
      <c r="P12" s="13"/>
      <c r="Q12" s="13"/>
      <c r="R12" s="13"/>
      <c r="S12" s="13"/>
      <c r="T12" s="13">
        <v>1</v>
      </c>
      <c r="W12" s="28"/>
    </row>
    <row r="13" spans="1:28" ht="15.75" thickBot="1" x14ac:dyDescent="0.3">
      <c r="A13" s="3" t="s">
        <v>21</v>
      </c>
      <c r="B13" s="4" t="s">
        <v>22</v>
      </c>
      <c r="C13" s="10" t="s">
        <v>35</v>
      </c>
      <c r="D13" s="11"/>
      <c r="E13" s="11"/>
      <c r="F13" s="11"/>
      <c r="G13" s="11">
        <v>2</v>
      </c>
      <c r="H13" s="13"/>
      <c r="I13" s="13">
        <v>4</v>
      </c>
      <c r="K13" s="3" t="s">
        <v>13</v>
      </c>
      <c r="L13" s="4" t="s">
        <v>25</v>
      </c>
      <c r="M13" s="7">
        <v>-1.24</v>
      </c>
      <c r="N13" s="10" t="s">
        <v>42</v>
      </c>
      <c r="O13" s="13"/>
      <c r="P13" s="13"/>
      <c r="Q13" s="13"/>
      <c r="R13" s="13"/>
      <c r="S13" s="13"/>
      <c r="T13" s="13">
        <v>1</v>
      </c>
      <c r="W13" s="28"/>
    </row>
    <row r="14" spans="1:28" ht="15.75" thickBot="1" x14ac:dyDescent="0.3">
      <c r="A14" s="14" t="s">
        <v>23</v>
      </c>
      <c r="B14" s="15" t="s">
        <v>24</v>
      </c>
      <c r="C14" s="16" t="s">
        <v>36</v>
      </c>
      <c r="D14" s="17">
        <v>3</v>
      </c>
      <c r="E14" s="17">
        <v>2</v>
      </c>
      <c r="F14" s="17">
        <v>3</v>
      </c>
      <c r="G14" s="17"/>
      <c r="H14" s="18"/>
      <c r="I14" s="18">
        <v>7</v>
      </c>
      <c r="K14" s="3" t="s">
        <v>26</v>
      </c>
      <c r="L14" s="4" t="s">
        <v>27</v>
      </c>
      <c r="M14" s="7">
        <v>1</v>
      </c>
      <c r="N14" s="10"/>
      <c r="O14" s="13">
        <v>5</v>
      </c>
      <c r="P14" s="13">
        <v>5</v>
      </c>
      <c r="Q14" s="13"/>
      <c r="R14" s="13"/>
      <c r="S14" s="13"/>
      <c r="T14" s="13">
        <v>2</v>
      </c>
      <c r="W14" s="28"/>
    </row>
    <row r="15" spans="1:28" ht="15.75" thickBot="1" x14ac:dyDescent="0.3">
      <c r="A15" s="3" t="s">
        <v>13</v>
      </c>
      <c r="B15" s="4" t="s">
        <v>25</v>
      </c>
      <c r="C15" s="10"/>
      <c r="D15" s="11"/>
      <c r="E15" s="11"/>
      <c r="F15" s="11"/>
      <c r="G15" s="11"/>
      <c r="H15" s="13"/>
      <c r="I15" s="13"/>
      <c r="K15" s="14" t="s">
        <v>28</v>
      </c>
      <c r="L15" s="15" t="s">
        <v>29</v>
      </c>
      <c r="M15" s="23">
        <v>1</v>
      </c>
      <c r="N15" s="16"/>
      <c r="O15" s="18"/>
      <c r="P15" s="18">
        <v>1</v>
      </c>
      <c r="Q15" s="18">
        <v>2</v>
      </c>
      <c r="R15" s="18"/>
      <c r="S15" s="18"/>
      <c r="T15" s="18">
        <v>9</v>
      </c>
      <c r="U15" t="s">
        <v>57</v>
      </c>
      <c r="V15">
        <v>1270</v>
      </c>
      <c r="W15" s="28">
        <v>718</v>
      </c>
    </row>
    <row r="16" spans="1:28" ht="15.75" thickBot="1" x14ac:dyDescent="0.3">
      <c r="A16" s="3" t="s">
        <v>26</v>
      </c>
      <c r="B16" s="4" t="s">
        <v>27</v>
      </c>
      <c r="C16" s="10"/>
      <c r="D16" s="11"/>
      <c r="E16" s="11"/>
      <c r="F16" s="11"/>
      <c r="G16" s="11"/>
      <c r="H16" s="13"/>
      <c r="I16" s="13"/>
      <c r="K16" s="14" t="s">
        <v>30</v>
      </c>
      <c r="L16" s="15" t="s">
        <v>31</v>
      </c>
      <c r="M16" s="23">
        <v>1</v>
      </c>
      <c r="N16" s="16"/>
      <c r="O16" s="18">
        <v>3</v>
      </c>
      <c r="P16" s="18">
        <v>2</v>
      </c>
      <c r="Q16" s="18">
        <v>1</v>
      </c>
      <c r="R16" s="18">
        <v>5</v>
      </c>
      <c r="S16" s="18"/>
      <c r="T16" s="18">
        <v>13</v>
      </c>
      <c r="U16" t="s">
        <v>57</v>
      </c>
      <c r="V16" s="25">
        <v>1835</v>
      </c>
      <c r="W16" s="25">
        <v>2050</v>
      </c>
      <c r="X16" t="s">
        <v>60</v>
      </c>
    </row>
    <row r="17" spans="1:29" ht="15.75" thickBot="1" x14ac:dyDescent="0.3">
      <c r="A17" s="3" t="s">
        <v>28</v>
      </c>
      <c r="B17" s="4" t="s">
        <v>29</v>
      </c>
      <c r="C17" s="10"/>
      <c r="D17" s="11"/>
      <c r="E17" s="11"/>
      <c r="F17" s="11"/>
      <c r="G17" s="11"/>
      <c r="H17" s="13"/>
      <c r="I17" s="13"/>
      <c r="K17" s="3" t="s">
        <v>11</v>
      </c>
      <c r="L17" s="4" t="s">
        <v>32</v>
      </c>
      <c r="M17" s="7">
        <v>0.06</v>
      </c>
      <c r="N17" s="10"/>
      <c r="O17" s="13"/>
      <c r="P17" s="13"/>
      <c r="Q17" s="13"/>
      <c r="R17" s="13"/>
      <c r="S17" s="13"/>
      <c r="T17" s="13"/>
      <c r="W17" s="28"/>
    </row>
    <row r="18" spans="1:29" ht="15.75" thickBot="1" x14ac:dyDescent="0.3">
      <c r="A18" s="3" t="s">
        <v>30</v>
      </c>
      <c r="B18" s="4" t="s">
        <v>31</v>
      </c>
      <c r="C18" s="10"/>
      <c r="D18" s="11"/>
      <c r="E18" s="11"/>
      <c r="F18" s="11"/>
      <c r="G18" s="11"/>
      <c r="H18" s="13"/>
      <c r="I18" s="13"/>
      <c r="K18" s="14" t="s">
        <v>33</v>
      </c>
      <c r="L18" s="15" t="s">
        <v>34</v>
      </c>
      <c r="M18" s="23">
        <v>0.77</v>
      </c>
      <c r="N18" s="16" t="s">
        <v>36</v>
      </c>
      <c r="O18" s="18">
        <v>2</v>
      </c>
      <c r="P18" s="18"/>
      <c r="Q18" s="18"/>
      <c r="R18" s="18"/>
      <c r="S18" s="18"/>
      <c r="T18" s="18">
        <v>9</v>
      </c>
      <c r="U18" t="s">
        <v>58</v>
      </c>
      <c r="V18">
        <v>475</v>
      </c>
      <c r="W18">
        <v>0</v>
      </c>
    </row>
    <row r="19" spans="1:29" ht="15.75" thickBot="1" x14ac:dyDescent="0.3">
      <c r="A19" s="3" t="s">
        <v>11</v>
      </c>
      <c r="B19" s="4" t="s">
        <v>32</v>
      </c>
      <c r="C19" s="10"/>
      <c r="D19" s="11">
        <v>1</v>
      </c>
      <c r="E19" s="11"/>
      <c r="F19" s="11"/>
      <c r="G19" s="11">
        <v>1</v>
      </c>
      <c r="H19" s="13"/>
      <c r="I19" s="13">
        <v>6</v>
      </c>
      <c r="U19" t="s">
        <v>59</v>
      </c>
      <c r="V19">
        <f>SUM(V4:V18)</f>
        <v>6968</v>
      </c>
      <c r="W19">
        <f>SUM(W4:W18)</f>
        <v>6968</v>
      </c>
    </row>
    <row r="20" spans="1:29" ht="15.75" thickBot="1" x14ac:dyDescent="0.3">
      <c r="A20" s="3" t="s">
        <v>33</v>
      </c>
      <c r="B20" s="4" t="s">
        <v>34</v>
      </c>
      <c r="C20" s="9"/>
      <c r="D20" s="13"/>
      <c r="E20" s="13"/>
      <c r="F20" s="13"/>
      <c r="G20" s="13"/>
      <c r="H20" s="13"/>
      <c r="I20" s="13"/>
      <c r="AC20">
        <f>21490*0.2</f>
        <v>4298</v>
      </c>
    </row>
    <row r="21" spans="1:29" x14ac:dyDescent="0.25">
      <c r="AC21">
        <f>AC20-2149</f>
        <v>2149</v>
      </c>
    </row>
    <row r="22" spans="1:29" x14ac:dyDescent="0.25">
      <c r="A22" s="5" t="s">
        <v>38</v>
      </c>
      <c r="K22" t="s">
        <v>43</v>
      </c>
    </row>
    <row r="23" spans="1:29" ht="15.75" thickBot="1" x14ac:dyDescent="0.3">
      <c r="C23" t="s">
        <v>54</v>
      </c>
      <c r="N23" t="s">
        <v>54</v>
      </c>
    </row>
    <row r="24" spans="1:29" ht="15.75" thickBot="1" x14ac:dyDescent="0.3">
      <c r="A24" s="1" t="s">
        <v>1</v>
      </c>
      <c r="B24" s="2" t="s">
        <v>2</v>
      </c>
      <c r="C24" s="8" t="s">
        <v>37</v>
      </c>
      <c r="D24" s="11" t="s">
        <v>48</v>
      </c>
      <c r="E24" s="11" t="s">
        <v>49</v>
      </c>
      <c r="F24" s="11" t="s">
        <v>50</v>
      </c>
      <c r="G24" s="11" t="s">
        <v>51</v>
      </c>
      <c r="H24" s="12" t="s">
        <v>52</v>
      </c>
      <c r="I24" s="12" t="s">
        <v>53</v>
      </c>
      <c r="J24" s="5"/>
      <c r="K24" s="1" t="s">
        <v>1</v>
      </c>
      <c r="L24" s="2" t="s">
        <v>2</v>
      </c>
      <c r="M24" s="6" t="s">
        <v>41</v>
      </c>
      <c r="N24" s="8" t="s">
        <v>37</v>
      </c>
      <c r="O24" s="12" t="s">
        <v>48</v>
      </c>
      <c r="P24" s="11" t="s">
        <v>49</v>
      </c>
      <c r="Q24" s="11" t="s">
        <v>50</v>
      </c>
      <c r="R24" s="11" t="s">
        <v>51</v>
      </c>
      <c r="S24" s="12" t="s">
        <v>52</v>
      </c>
      <c r="T24" s="12" t="s">
        <v>53</v>
      </c>
    </row>
    <row r="25" spans="1:29" ht="15.75" thickBot="1" x14ac:dyDescent="0.3">
      <c r="A25" s="3" t="s">
        <v>3</v>
      </c>
      <c r="B25" s="4" t="s">
        <v>4</v>
      </c>
      <c r="C25" s="10"/>
      <c r="D25" s="11">
        <v>1</v>
      </c>
      <c r="E25" s="13">
        <v>3</v>
      </c>
      <c r="F25" s="13"/>
      <c r="G25" s="13"/>
      <c r="H25" s="13"/>
      <c r="I25" s="13">
        <v>4</v>
      </c>
      <c r="K25" s="3" t="s">
        <v>3</v>
      </c>
      <c r="L25" s="4" t="s">
        <v>4</v>
      </c>
      <c r="M25" s="7">
        <v>0.9</v>
      </c>
      <c r="N25" s="10" t="s">
        <v>44</v>
      </c>
      <c r="O25" s="13">
        <v>3</v>
      </c>
      <c r="P25" s="13">
        <v>1</v>
      </c>
      <c r="Q25" s="13"/>
      <c r="R25" s="13"/>
      <c r="S25" s="13"/>
      <c r="T25" s="13">
        <v>5</v>
      </c>
    </row>
    <row r="26" spans="1:29" ht="15.75" thickBot="1" x14ac:dyDescent="0.3">
      <c r="A26" s="3" t="s">
        <v>5</v>
      </c>
      <c r="B26" s="4" t="s">
        <v>6</v>
      </c>
      <c r="C26" s="10"/>
      <c r="D26" s="11"/>
      <c r="E26" s="13"/>
      <c r="F26" s="13"/>
      <c r="G26" s="13"/>
      <c r="H26" s="13"/>
      <c r="I26" s="13"/>
      <c r="K26" s="3" t="s">
        <v>5</v>
      </c>
      <c r="L26" s="4" t="s">
        <v>6</v>
      </c>
      <c r="M26" s="7">
        <v>1</v>
      </c>
      <c r="N26" s="10" t="s">
        <v>45</v>
      </c>
      <c r="O26" s="13">
        <v>2</v>
      </c>
      <c r="P26" s="13"/>
      <c r="Q26" s="13"/>
      <c r="R26" s="13"/>
      <c r="S26" s="13"/>
      <c r="T26" s="13">
        <v>4</v>
      </c>
    </row>
    <row r="27" spans="1:29" ht="15.75" thickBot="1" x14ac:dyDescent="0.3">
      <c r="A27" s="3" t="s">
        <v>7</v>
      </c>
      <c r="B27" s="4" t="s">
        <v>8</v>
      </c>
      <c r="C27" s="10"/>
      <c r="D27" s="11"/>
      <c r="E27" s="11"/>
      <c r="F27" s="11">
        <v>2</v>
      </c>
      <c r="G27" s="11"/>
      <c r="H27" s="13"/>
      <c r="I27" s="13">
        <v>2</v>
      </c>
      <c r="K27" s="3" t="s">
        <v>7</v>
      </c>
      <c r="L27" s="4" t="s">
        <v>8</v>
      </c>
      <c r="M27" s="7">
        <v>0.77</v>
      </c>
      <c r="N27" s="10" t="s">
        <v>46</v>
      </c>
      <c r="O27" s="13"/>
      <c r="P27" s="11"/>
      <c r="Q27" s="11"/>
      <c r="R27" s="11"/>
      <c r="S27" s="13"/>
      <c r="T27" s="13"/>
    </row>
    <row r="28" spans="1:29" ht="15.75" thickBot="1" x14ac:dyDescent="0.3">
      <c r="A28" s="3" t="s">
        <v>9</v>
      </c>
      <c r="B28" s="4" t="s">
        <v>10</v>
      </c>
      <c r="C28" s="10"/>
      <c r="D28" s="11"/>
      <c r="E28" s="11"/>
      <c r="F28" s="11"/>
      <c r="G28" s="11">
        <v>1</v>
      </c>
      <c r="H28" s="13"/>
      <c r="I28" s="13">
        <v>3</v>
      </c>
      <c r="K28" s="3" t="s">
        <v>9</v>
      </c>
      <c r="L28" s="4" t="s">
        <v>10</v>
      </c>
      <c r="M28" s="7">
        <v>0.88</v>
      </c>
      <c r="N28" s="10" t="s">
        <v>47</v>
      </c>
      <c r="O28" s="13"/>
      <c r="P28" s="11"/>
      <c r="Q28" s="11"/>
      <c r="R28" s="11"/>
      <c r="S28" s="13"/>
      <c r="T28" s="13"/>
    </row>
    <row r="29" spans="1:29" ht="15.75" thickBot="1" x14ac:dyDescent="0.3">
      <c r="A29" s="3" t="s">
        <v>11</v>
      </c>
      <c r="B29" s="4" t="s">
        <v>12</v>
      </c>
      <c r="C29" s="10"/>
      <c r="D29" s="11"/>
      <c r="E29" s="11"/>
      <c r="F29" s="11"/>
      <c r="G29" s="11">
        <v>2</v>
      </c>
      <c r="H29" s="13"/>
      <c r="I29" s="13">
        <v>2</v>
      </c>
      <c r="K29" s="3" t="s">
        <v>11</v>
      </c>
      <c r="L29" s="4" t="s">
        <v>12</v>
      </c>
      <c r="M29" s="7">
        <v>0.35</v>
      </c>
      <c r="N29" s="10"/>
      <c r="O29" s="13"/>
      <c r="P29" s="11"/>
      <c r="Q29" s="11"/>
      <c r="R29" s="11"/>
      <c r="S29" s="13"/>
      <c r="T29" s="13"/>
    </row>
    <row r="30" spans="1:29" ht="15.75" thickBot="1" x14ac:dyDescent="0.3">
      <c r="A30" s="3" t="s">
        <v>13</v>
      </c>
      <c r="B30" s="4" t="s">
        <v>14</v>
      </c>
      <c r="C30" s="10"/>
      <c r="D30" s="11"/>
      <c r="E30" s="11"/>
      <c r="F30" s="11"/>
      <c r="G30" s="11"/>
      <c r="H30" s="13"/>
      <c r="I30" s="13"/>
      <c r="K30" s="3" t="s">
        <v>13</v>
      </c>
      <c r="L30" s="4" t="s">
        <v>14</v>
      </c>
      <c r="M30" s="7">
        <v>1</v>
      </c>
      <c r="N30" s="10"/>
      <c r="O30" s="13"/>
      <c r="P30" s="11"/>
      <c r="Q30" s="11"/>
      <c r="R30" s="11"/>
      <c r="S30" s="13"/>
      <c r="T30" s="13"/>
    </row>
    <row r="31" spans="1:29" ht="15.75" thickBot="1" x14ac:dyDescent="0.3">
      <c r="A31" s="3" t="s">
        <v>15</v>
      </c>
      <c r="B31" s="4" t="s">
        <v>16</v>
      </c>
      <c r="C31" s="10"/>
      <c r="D31" s="11"/>
      <c r="E31" s="11"/>
      <c r="F31" s="11"/>
      <c r="G31" s="11"/>
      <c r="H31" s="13"/>
      <c r="I31" s="13"/>
      <c r="K31" s="3" t="s">
        <v>15</v>
      </c>
      <c r="L31" s="4" t="s">
        <v>16</v>
      </c>
      <c r="M31" s="7">
        <v>0.74</v>
      </c>
      <c r="N31" s="10"/>
      <c r="O31" s="13"/>
      <c r="P31" s="11"/>
      <c r="Q31" s="11"/>
      <c r="R31" s="11">
        <v>2</v>
      </c>
      <c r="S31" s="13"/>
      <c r="T31" s="13">
        <v>2</v>
      </c>
    </row>
    <row r="32" spans="1:29" ht="15.75" thickBot="1" x14ac:dyDescent="0.3">
      <c r="A32" s="14" t="s">
        <v>17</v>
      </c>
      <c r="B32" s="15" t="s">
        <v>18</v>
      </c>
      <c r="C32" s="16" t="s">
        <v>39</v>
      </c>
      <c r="D32" s="17">
        <v>2</v>
      </c>
      <c r="E32" s="17">
        <v>1</v>
      </c>
      <c r="F32" s="17">
        <v>1</v>
      </c>
      <c r="G32" s="17"/>
      <c r="H32" s="18"/>
      <c r="I32" s="18">
        <v>9</v>
      </c>
      <c r="K32" s="3" t="s">
        <v>17</v>
      </c>
      <c r="L32" s="4" t="s">
        <v>18</v>
      </c>
      <c r="M32" s="7">
        <v>0.72</v>
      </c>
      <c r="N32" s="10"/>
      <c r="O32" s="13">
        <v>1</v>
      </c>
      <c r="P32" s="11"/>
      <c r="Q32" s="11"/>
      <c r="R32" s="11"/>
      <c r="S32" s="13"/>
      <c r="T32" s="13">
        <v>3</v>
      </c>
    </row>
    <row r="33" spans="1:20" ht="15.75" thickBot="1" x14ac:dyDescent="0.3">
      <c r="A33" s="3" t="s">
        <v>19</v>
      </c>
      <c r="B33" s="4" t="s">
        <v>20</v>
      </c>
      <c r="C33" s="10"/>
      <c r="D33" s="11"/>
      <c r="E33" s="11"/>
      <c r="F33" s="11"/>
      <c r="G33" s="11"/>
      <c r="H33" s="13"/>
      <c r="I33" s="13"/>
      <c r="K33" s="3" t="s">
        <v>19</v>
      </c>
      <c r="L33" s="4" t="s">
        <v>20</v>
      </c>
      <c r="M33" s="7">
        <v>0.74</v>
      </c>
      <c r="N33" s="10" t="s">
        <v>42</v>
      </c>
      <c r="O33" s="13"/>
      <c r="P33" s="11">
        <v>3</v>
      </c>
      <c r="Q33" s="11"/>
      <c r="R33" s="11"/>
      <c r="S33" s="13"/>
      <c r="T33" s="13">
        <v>1</v>
      </c>
    </row>
    <row r="34" spans="1:20" ht="15.75" thickBot="1" x14ac:dyDescent="0.3">
      <c r="A34" s="3" t="s">
        <v>21</v>
      </c>
      <c r="B34" s="4" t="s">
        <v>22</v>
      </c>
      <c r="C34" s="10" t="s">
        <v>35</v>
      </c>
      <c r="D34" s="11">
        <v>3</v>
      </c>
      <c r="E34" s="11"/>
      <c r="F34" s="11"/>
      <c r="G34" s="11"/>
      <c r="H34" s="13"/>
      <c r="I34" s="13">
        <v>3</v>
      </c>
      <c r="K34" s="3" t="s">
        <v>13</v>
      </c>
      <c r="L34" s="4" t="s">
        <v>25</v>
      </c>
      <c r="M34" s="7">
        <v>-1.24</v>
      </c>
      <c r="N34" s="10" t="s">
        <v>42</v>
      </c>
      <c r="O34" s="13"/>
      <c r="P34" s="11"/>
      <c r="Q34" s="11"/>
      <c r="R34" s="11"/>
      <c r="S34" s="13"/>
      <c r="T34" s="13"/>
    </row>
    <row r="35" spans="1:20" ht="15.75" thickBot="1" x14ac:dyDescent="0.3">
      <c r="A35" s="3" t="s">
        <v>23</v>
      </c>
      <c r="B35" s="4" t="s">
        <v>24</v>
      </c>
      <c r="C35" s="10" t="s">
        <v>36</v>
      </c>
      <c r="D35" s="11"/>
      <c r="E35" s="11">
        <v>2</v>
      </c>
      <c r="F35" s="11">
        <v>3</v>
      </c>
      <c r="G35" s="11"/>
      <c r="H35" s="13"/>
      <c r="I35" s="13">
        <v>6</v>
      </c>
      <c r="K35" s="3" t="s">
        <v>26</v>
      </c>
      <c r="L35" s="4" t="s">
        <v>27</v>
      </c>
      <c r="M35" s="7">
        <v>1</v>
      </c>
      <c r="N35" s="10"/>
      <c r="O35" s="13"/>
      <c r="P35" s="11"/>
      <c r="Q35" s="11"/>
      <c r="R35" s="11">
        <v>3</v>
      </c>
      <c r="S35" s="13"/>
      <c r="T35" s="13">
        <v>1</v>
      </c>
    </row>
    <row r="36" spans="1:20" ht="15.75" thickBot="1" x14ac:dyDescent="0.3">
      <c r="A36" s="3" t="s">
        <v>13</v>
      </c>
      <c r="B36" s="4" t="s">
        <v>25</v>
      </c>
      <c r="C36" s="10"/>
      <c r="D36" s="11"/>
      <c r="E36" s="11"/>
      <c r="F36" s="11"/>
      <c r="G36" s="11">
        <v>3</v>
      </c>
      <c r="H36" s="13"/>
      <c r="I36" s="13">
        <v>1</v>
      </c>
      <c r="K36" s="3" t="s">
        <v>28</v>
      </c>
      <c r="L36" s="4" t="s">
        <v>29</v>
      </c>
      <c r="M36" s="7">
        <v>1</v>
      </c>
      <c r="N36" s="10"/>
      <c r="O36" s="13"/>
      <c r="P36" s="11"/>
      <c r="Q36" s="11">
        <v>2</v>
      </c>
      <c r="R36" s="11"/>
      <c r="S36" s="13"/>
      <c r="T36" s="13">
        <v>2</v>
      </c>
    </row>
    <row r="37" spans="1:20" ht="15.75" thickBot="1" x14ac:dyDescent="0.3">
      <c r="A37" s="3" t="s">
        <v>26</v>
      </c>
      <c r="B37" s="4" t="s">
        <v>27</v>
      </c>
      <c r="C37" s="10"/>
      <c r="D37" s="11"/>
      <c r="E37" s="11"/>
      <c r="F37" s="11"/>
      <c r="G37" s="11"/>
      <c r="H37" s="13"/>
      <c r="I37" s="13"/>
      <c r="K37" s="14" t="s">
        <v>30</v>
      </c>
      <c r="L37" s="15" t="s">
        <v>31</v>
      </c>
      <c r="M37" s="23">
        <v>1</v>
      </c>
      <c r="N37" s="16"/>
      <c r="O37" s="18"/>
      <c r="P37" s="17"/>
      <c r="Q37" s="17">
        <v>1</v>
      </c>
      <c r="R37" s="17">
        <v>1</v>
      </c>
      <c r="S37" s="18"/>
      <c r="T37" s="18">
        <v>6</v>
      </c>
    </row>
    <row r="38" spans="1:20" ht="15.75" thickBot="1" x14ac:dyDescent="0.3">
      <c r="A38" s="3" t="s">
        <v>28</v>
      </c>
      <c r="B38" s="4" t="s">
        <v>29</v>
      </c>
      <c r="C38" s="10"/>
      <c r="D38" s="11"/>
      <c r="E38" s="11"/>
      <c r="F38" s="11"/>
      <c r="G38" s="11"/>
      <c r="H38" s="13"/>
      <c r="I38" s="13"/>
      <c r="K38" s="3" t="s">
        <v>11</v>
      </c>
      <c r="L38" s="4" t="s">
        <v>32</v>
      </c>
      <c r="M38" s="7">
        <v>0.06</v>
      </c>
      <c r="N38" s="10"/>
      <c r="O38" s="13"/>
      <c r="P38" s="11"/>
      <c r="Q38" s="11"/>
      <c r="R38" s="11"/>
      <c r="S38" s="13"/>
      <c r="T38" s="13"/>
    </row>
    <row r="39" spans="1:20" ht="15.75" thickBot="1" x14ac:dyDescent="0.3">
      <c r="A39" s="3" t="s">
        <v>30</v>
      </c>
      <c r="B39" s="4" t="s">
        <v>31</v>
      </c>
      <c r="C39" s="10"/>
      <c r="D39" s="11"/>
      <c r="E39" s="11"/>
      <c r="F39" s="11"/>
      <c r="G39" s="11"/>
      <c r="H39" s="13"/>
      <c r="I39" s="13"/>
      <c r="K39" s="3" t="s">
        <v>33</v>
      </c>
      <c r="L39" s="4" t="s">
        <v>34</v>
      </c>
      <c r="M39" s="7">
        <v>0.77</v>
      </c>
      <c r="N39" s="10" t="s">
        <v>36</v>
      </c>
      <c r="O39" s="13"/>
      <c r="P39" s="11">
        <v>2</v>
      </c>
      <c r="Q39" s="11"/>
      <c r="R39" s="11"/>
      <c r="S39" s="13"/>
      <c r="T39" s="13">
        <v>5</v>
      </c>
    </row>
    <row r="40" spans="1:20" ht="15.75" thickBot="1" x14ac:dyDescent="0.3">
      <c r="A40" s="3" t="s">
        <v>11</v>
      </c>
      <c r="B40" s="4" t="s">
        <v>32</v>
      </c>
      <c r="C40" s="10"/>
      <c r="D40" s="11"/>
      <c r="E40" s="11"/>
      <c r="F40" s="11"/>
      <c r="G40" s="11"/>
      <c r="H40" s="13"/>
      <c r="I40" s="13"/>
    </row>
    <row r="41" spans="1:20" ht="15.75" thickBot="1" x14ac:dyDescent="0.3">
      <c r="A41" s="3" t="s">
        <v>33</v>
      </c>
      <c r="B41" s="4" t="s">
        <v>34</v>
      </c>
      <c r="C41" s="10"/>
      <c r="D41" s="11"/>
      <c r="E41" s="13"/>
      <c r="F41" s="13"/>
      <c r="G41" s="13"/>
      <c r="H41" s="13"/>
      <c r="I41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dcterms:created xsi:type="dcterms:W3CDTF">2015-05-13T20:06:43Z</dcterms:created>
  <dcterms:modified xsi:type="dcterms:W3CDTF">2015-05-28T02:17:24Z</dcterms:modified>
</cp:coreProperties>
</file>