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MES\Budget\FY201718\"/>
    </mc:Choice>
  </mc:AlternateContent>
  <bookViews>
    <workbookView xWindow="0" yWindow="0" windowWidth="25200" windowHeight="12000"/>
  </bookViews>
  <sheets>
    <sheet name="25101_2-27-28" sheetId="1" r:id="rId1"/>
  </sheets>
  <calcPr calcId="162913"/>
</workbook>
</file>

<file path=xl/calcChain.xml><?xml version="1.0" encoding="utf-8"?>
<calcChain xmlns="http://schemas.openxmlformats.org/spreadsheetml/2006/main">
  <c r="AD39" i="1" l="1"/>
  <c r="AD26" i="1"/>
  <c r="AD24" i="1"/>
  <c r="AD23" i="1"/>
  <c r="AD35" i="1"/>
  <c r="AD34" i="1"/>
</calcChain>
</file>

<file path=xl/sharedStrings.xml><?xml version="1.0" encoding="utf-8"?>
<sst xmlns="http://schemas.openxmlformats.org/spreadsheetml/2006/main" count="190" uniqueCount="82">
  <si>
    <t>E</t>
  </si>
  <si>
    <t>Fund</t>
  </si>
  <si>
    <t>Organization</t>
  </si>
  <si>
    <t>MES Support</t>
  </si>
  <si>
    <t>Account</t>
  </si>
  <si>
    <t>Program</t>
  </si>
  <si>
    <t>chart</t>
  </si>
  <si>
    <t>Fund Type2</t>
  </si>
  <si>
    <t>Fund Type2 Title</t>
  </si>
  <si>
    <t>Fund Type</t>
  </si>
  <si>
    <t>Fund Type Title</t>
  </si>
  <si>
    <t>Fund Title</t>
  </si>
  <si>
    <t>Organization Title</t>
  </si>
  <si>
    <t>Account Title</t>
  </si>
  <si>
    <t>Account Type2</t>
  </si>
  <si>
    <t>Account Type2 Title</t>
  </si>
  <si>
    <t>Account Type</t>
  </si>
  <si>
    <t>Account Type Title</t>
  </si>
  <si>
    <t>Program Title</t>
  </si>
  <si>
    <t>Fiscal Year</t>
  </si>
  <si>
    <t>Fiscal Period</t>
  </si>
  <si>
    <t>Adopted Budget</t>
  </si>
  <si>
    <t>Budget Adjustment</t>
  </si>
  <si>
    <t>Adjusted Budget</t>
  </si>
  <si>
    <t>Temporary Budget</t>
  </si>
  <si>
    <t>Accounted Budget</t>
  </si>
  <si>
    <t>Year to Date</t>
  </si>
  <si>
    <t>Encumbrances</t>
  </si>
  <si>
    <t>Reservations</t>
  </si>
  <si>
    <t>Commitments</t>
  </si>
  <si>
    <t>Available Balance</t>
  </si>
  <si>
    <t>Full-Time/Admin/Regular</t>
  </si>
  <si>
    <t>Salaries and Wages</t>
  </si>
  <si>
    <t>LABOR</t>
  </si>
  <si>
    <t>Student/On-Campus/FWSP</t>
  </si>
  <si>
    <t>Student/On-Campus/Institutional</t>
  </si>
  <si>
    <t>OASI</t>
  </si>
  <si>
    <t>Benefits</t>
  </si>
  <si>
    <t>TIAA/CREF</t>
  </si>
  <si>
    <t>Industrial Insurance</t>
  </si>
  <si>
    <t>Health  Life and Disability</t>
  </si>
  <si>
    <t>Goods and Services</t>
  </si>
  <si>
    <t>Direct Expenses</t>
  </si>
  <si>
    <t>EXPENSES</t>
  </si>
  <si>
    <t>Office Supplies</t>
  </si>
  <si>
    <t>Postage</t>
  </si>
  <si>
    <t>Telephone-SCAN</t>
  </si>
  <si>
    <t xml:space="preserve">Rental-Other </t>
  </si>
  <si>
    <t>Repair/Maint-Computing Materials</t>
  </si>
  <si>
    <t>Facilities Labor Costs</t>
  </si>
  <si>
    <t>Duplicating On-Campus</t>
  </si>
  <si>
    <t>Printing Off-Campus</t>
  </si>
  <si>
    <t>Conference Registration Fees</t>
  </si>
  <si>
    <t>Freight</t>
  </si>
  <si>
    <t>Food and Drink Not For Resale</t>
  </si>
  <si>
    <t>Entrance Fees</t>
  </si>
  <si>
    <t>Travel</t>
  </si>
  <si>
    <t>In-State Charter Services</t>
  </si>
  <si>
    <t>In-State Subsistence and Lodging</t>
  </si>
  <si>
    <t>In-State Private Auto Mileage</t>
  </si>
  <si>
    <t>In-State Other Transportation</t>
  </si>
  <si>
    <t>Out-Of-State Subsistence, Lodging</t>
  </si>
  <si>
    <t>Out-Of-State Air Transportation</t>
  </si>
  <si>
    <t>Out-Of-State Other Transportation</t>
  </si>
  <si>
    <t>Report Total (of all records):</t>
  </si>
  <si>
    <t>Notes</t>
  </si>
  <si>
    <t>Admit Day $1000; Graduation $1000</t>
  </si>
  <si>
    <t>Andrea</t>
  </si>
  <si>
    <t>will be spent</t>
  </si>
  <si>
    <t>Goods and Services Balance</t>
  </si>
  <si>
    <t>Additional expenses (approximately)</t>
  </si>
  <si>
    <t>Projected end of year balance</t>
  </si>
  <si>
    <t>Total Projected Balance at end of year</t>
  </si>
  <si>
    <t>gCORE field trip? I think will be reimbursed from student fees?</t>
  </si>
  <si>
    <t>Nicole and Will on work study - another 1500 - minimal $$ counted against our budget</t>
  </si>
  <si>
    <t>Averi is another $4000; LC and JB, another $1200</t>
  </si>
  <si>
    <t>Plus $200 for Admit Day</t>
  </si>
  <si>
    <t>Plus Another $300 for admits/info packets</t>
  </si>
  <si>
    <t>Plus St Martins Fair $50; South Sound Climate Action Convention $250</t>
  </si>
  <si>
    <t>Travel balance (no additional travel budgeted during fiscal year)</t>
  </si>
  <si>
    <t>For new trifolds</t>
  </si>
  <si>
    <t>Assumes paying Program Assistant and Ambassadors at same rate for spring quarter (approximately $6000 total), and budgeting for $1000 each for Admit Day and Graduation food) and assumes gCORE travel fees will be reimbursed through student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</si>
</sst>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0" fillId="33" borderId="0" xfId="0" applyFill="1"/>
    <xf numFmtId="0" fontId="0" fillId="0" borderId="0" xfId="0" applyAlignment="1">
      <alignment wrapText="1"/>
    </xf>
    <xf numFmtId="0" fontId="0" fillId="33" borderId="10" xfId="0" applyFill="1" applyBorder="1"/>
    <xf numFmtId="0" fontId="0" fillId="33" borderId="10" xfId="0" applyFill="1" applyBorder="1" applyAlignment="1">
      <alignment wrapText="1"/>
    </xf>
    <xf numFmtId="0" fontId="0" fillId="0" borderId="10" xfId="0" applyBorder="1"/>
    <xf numFmtId="0" fontId="0" fillId="35" borderId="10" xfId="0" applyFill="1" applyBorder="1"/>
    <xf numFmtId="0" fontId="0" fillId="0" borderId="10" xfId="0" applyBorder="1" applyAlignment="1">
      <alignment wrapText="1"/>
    </xf>
    <xf numFmtId="0" fontId="0" fillId="35" borderId="10" xfId="0" applyFill="1" applyBorder="1" applyAlignment="1">
      <alignment wrapText="1"/>
    </xf>
    <xf numFmtId="0" fontId="14" fillId="34" borderId="10" xfId="0" applyFont="1" applyFill="1" applyBorder="1"/>
    <xf numFmtId="0" fontId="14" fillId="34" borderId="10" xfId="0" applyFont="1" applyFill="1" applyBorder="1" applyAlignment="1">
      <alignment wrapText="1"/>
    </xf>
    <xf numFmtId="0" fontId="0" fillId="0" borderId="10" xfId="0" applyBorder="1" applyAlignment="1">
      <alignment vertical="top" wrapText="1"/>
    </xf>
    <xf numFmtId="0" fontId="0" fillId="0" borderId="0" xfId="0" applyFill="1"/>
    <xf numFmtId="0" fontId="0" fillId="0" borderId="10" xfId="0" applyBorder="1" applyAlignment="1">
      <alignment horizontal="left" vertical="top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1"/>
  <sheetViews>
    <sheetView tabSelected="1" topLeftCell="K1" workbookViewId="0">
      <selection activeCell="AC28" sqref="AC28"/>
    </sheetView>
  </sheetViews>
  <sheetFormatPr defaultRowHeight="14.5" x14ac:dyDescent="0.35"/>
  <cols>
    <col min="1" max="7" width="0" hidden="1" customWidth="1"/>
    <col min="8" max="8" width="11.453125" bestFit="1" customWidth="1"/>
    <col min="9" max="9" width="15.54296875" bestFit="1" customWidth="1"/>
    <col min="11" max="11" width="30.36328125" bestFit="1" customWidth="1"/>
    <col min="12" max="12" width="13.08984375" bestFit="1" customWidth="1"/>
    <col min="13" max="13" width="17.1796875" bestFit="1" customWidth="1"/>
    <col min="15" max="18" width="0" hidden="1" customWidth="1"/>
    <col min="20" max="20" width="14.36328125" bestFit="1" customWidth="1"/>
    <col min="21" max="21" width="16.81640625" bestFit="1" customWidth="1"/>
    <col min="22" max="22" width="14.54296875" bestFit="1" customWidth="1"/>
    <col min="23" max="23" width="16.36328125" bestFit="1" customWidth="1"/>
    <col min="24" max="24" width="12.453125" customWidth="1"/>
    <col min="25" max="25" width="24.08984375" bestFit="1" customWidth="1"/>
    <col min="26" max="28" width="0" hidden="1" customWidth="1"/>
    <col min="30" max="30" width="21.6328125" style="2" customWidth="1"/>
  </cols>
  <sheetData>
    <row r="1" spans="1:38" x14ac:dyDescent="0.35">
      <c r="A1" t="s">
        <v>6</v>
      </c>
      <c r="B1" t="s">
        <v>7</v>
      </c>
      <c r="C1" t="s">
        <v>8</v>
      </c>
      <c r="D1" t="s">
        <v>9</v>
      </c>
      <c r="E1" t="s">
        <v>10</v>
      </c>
      <c r="F1" t="s">
        <v>1</v>
      </c>
      <c r="G1" t="s">
        <v>11</v>
      </c>
      <c r="H1" t="s">
        <v>2</v>
      </c>
      <c r="I1" t="s">
        <v>12</v>
      </c>
      <c r="J1" t="s">
        <v>4</v>
      </c>
      <c r="K1" t="s">
        <v>13</v>
      </c>
      <c r="L1" t="s">
        <v>14</v>
      </c>
      <c r="M1" t="s">
        <v>15</v>
      </c>
      <c r="N1" t="s">
        <v>16</v>
      </c>
      <c r="O1" t="s">
        <v>17</v>
      </c>
      <c r="P1" t="s">
        <v>5</v>
      </c>
      <c r="Q1" t="s">
        <v>18</v>
      </c>
      <c r="R1" t="s">
        <v>19</v>
      </c>
      <c r="S1" t="s">
        <v>20</v>
      </c>
      <c r="T1" t="s">
        <v>21</v>
      </c>
      <c r="U1" t="s">
        <v>22</v>
      </c>
      <c r="V1" t="s">
        <v>23</v>
      </c>
      <c r="W1" t="s">
        <v>24</v>
      </c>
      <c r="X1" t="s">
        <v>25</v>
      </c>
      <c r="Y1" t="s">
        <v>26</v>
      </c>
      <c r="Z1" t="s">
        <v>27</v>
      </c>
      <c r="AA1" t="s">
        <v>28</v>
      </c>
      <c r="AB1" t="s">
        <v>29</v>
      </c>
      <c r="AC1" t="s">
        <v>30</v>
      </c>
      <c r="AD1" s="2" t="s">
        <v>65</v>
      </c>
    </row>
    <row r="2" spans="1:38" s="1" customFormat="1" x14ac:dyDescent="0.35">
      <c r="A2" s="1" t="s">
        <v>0</v>
      </c>
      <c r="H2" s="1">
        <v>25101</v>
      </c>
      <c r="I2" s="1" t="s">
        <v>3</v>
      </c>
      <c r="J2" s="1">
        <v>61111</v>
      </c>
      <c r="K2" s="3" t="s">
        <v>31</v>
      </c>
      <c r="L2" s="3">
        <v>61</v>
      </c>
      <c r="M2" s="3" t="s">
        <v>32</v>
      </c>
      <c r="N2" s="3">
        <v>60</v>
      </c>
      <c r="O2" s="3" t="s">
        <v>33</v>
      </c>
      <c r="P2" s="3"/>
      <c r="Q2" s="3"/>
      <c r="R2" s="3">
        <v>2018</v>
      </c>
      <c r="S2" s="3">
        <v>14</v>
      </c>
      <c r="T2" s="3">
        <v>58703.040000000001</v>
      </c>
      <c r="U2" s="3">
        <v>0</v>
      </c>
      <c r="V2" s="3">
        <v>58703.040000000001</v>
      </c>
      <c r="W2" s="3">
        <v>0</v>
      </c>
      <c r="X2" s="3">
        <v>58703.040000000001</v>
      </c>
      <c r="Y2" s="3">
        <v>36690</v>
      </c>
      <c r="Z2" s="3">
        <v>0</v>
      </c>
      <c r="AA2" s="3">
        <v>0</v>
      </c>
      <c r="AB2" s="3">
        <v>0</v>
      </c>
      <c r="AC2" s="3">
        <v>22013.040000000001</v>
      </c>
      <c r="AD2" s="4" t="s">
        <v>67</v>
      </c>
      <c r="AE2" s="12"/>
      <c r="AF2" s="12"/>
      <c r="AG2" s="12"/>
      <c r="AH2" s="12"/>
      <c r="AI2" s="12"/>
      <c r="AJ2" s="12"/>
      <c r="AK2" s="12"/>
      <c r="AL2" s="12"/>
    </row>
    <row r="3" spans="1:38" s="1" customFormat="1" ht="58" x14ac:dyDescent="0.35">
      <c r="A3" s="1" t="s">
        <v>0</v>
      </c>
      <c r="H3" s="1">
        <v>25101</v>
      </c>
      <c r="I3" s="1" t="s">
        <v>3</v>
      </c>
      <c r="J3" s="1">
        <v>6141</v>
      </c>
      <c r="K3" s="3" t="s">
        <v>34</v>
      </c>
      <c r="L3" s="3">
        <v>61</v>
      </c>
      <c r="M3" s="3" t="s">
        <v>32</v>
      </c>
      <c r="N3" s="3">
        <v>60</v>
      </c>
      <c r="O3" s="3" t="s">
        <v>33</v>
      </c>
      <c r="P3" s="3"/>
      <c r="Q3" s="3"/>
      <c r="R3" s="3">
        <v>2018</v>
      </c>
      <c r="S3" s="3">
        <v>14</v>
      </c>
      <c r="T3" s="3">
        <v>0</v>
      </c>
      <c r="U3" s="3">
        <v>0</v>
      </c>
      <c r="V3" s="3">
        <v>0</v>
      </c>
      <c r="W3" s="3">
        <v>0</v>
      </c>
      <c r="X3" s="3">
        <v>0</v>
      </c>
      <c r="Y3" s="3">
        <v>1068.05</v>
      </c>
      <c r="Z3" s="3">
        <v>0</v>
      </c>
      <c r="AA3" s="3">
        <v>0</v>
      </c>
      <c r="AB3" s="3">
        <v>0</v>
      </c>
      <c r="AC3" s="3">
        <v>-1068.05</v>
      </c>
      <c r="AD3" s="4" t="s">
        <v>74</v>
      </c>
      <c r="AE3" s="12"/>
      <c r="AF3" s="12"/>
      <c r="AG3" s="12"/>
      <c r="AH3" s="12"/>
      <c r="AI3" s="12"/>
      <c r="AJ3" s="12"/>
      <c r="AK3" s="12"/>
      <c r="AL3" s="12"/>
    </row>
    <row r="4" spans="1:38" s="1" customFormat="1" ht="43.5" x14ac:dyDescent="0.35">
      <c r="A4" s="1" t="s">
        <v>0</v>
      </c>
      <c r="H4" s="1">
        <v>25101</v>
      </c>
      <c r="I4" s="1" t="s">
        <v>3</v>
      </c>
      <c r="J4" s="1">
        <v>6146</v>
      </c>
      <c r="K4" s="3" t="s">
        <v>35</v>
      </c>
      <c r="L4" s="3">
        <v>61</v>
      </c>
      <c r="M4" s="3" t="s">
        <v>32</v>
      </c>
      <c r="N4" s="3">
        <v>60</v>
      </c>
      <c r="O4" s="3" t="s">
        <v>33</v>
      </c>
      <c r="P4" s="3"/>
      <c r="Q4" s="3"/>
      <c r="R4" s="3">
        <v>2018</v>
      </c>
      <c r="S4" s="3">
        <v>14</v>
      </c>
      <c r="T4" s="3">
        <v>9770</v>
      </c>
      <c r="U4" s="3">
        <v>0</v>
      </c>
      <c r="V4" s="3">
        <v>9770</v>
      </c>
      <c r="W4" s="3">
        <v>0</v>
      </c>
      <c r="X4" s="3">
        <v>9770</v>
      </c>
      <c r="Y4" s="3">
        <v>10608.3</v>
      </c>
      <c r="Z4" s="3">
        <v>0</v>
      </c>
      <c r="AA4" s="3">
        <v>0</v>
      </c>
      <c r="AB4" s="3">
        <v>0</v>
      </c>
      <c r="AC4" s="3">
        <v>-838.3</v>
      </c>
      <c r="AD4" s="4" t="s">
        <v>75</v>
      </c>
      <c r="AE4" s="12"/>
      <c r="AF4" s="12"/>
      <c r="AG4" s="12"/>
      <c r="AH4" s="12"/>
      <c r="AI4" s="12"/>
      <c r="AJ4" s="12"/>
      <c r="AK4" s="12"/>
      <c r="AL4" s="12"/>
    </row>
    <row r="5" spans="1:38" s="1" customFormat="1" x14ac:dyDescent="0.35">
      <c r="A5" s="1" t="s">
        <v>0</v>
      </c>
      <c r="H5" s="1">
        <v>25101</v>
      </c>
      <c r="I5" s="1" t="s">
        <v>3</v>
      </c>
      <c r="J5" s="1">
        <v>6201</v>
      </c>
      <c r="K5" s="3" t="s">
        <v>36</v>
      </c>
      <c r="L5" s="3">
        <v>62</v>
      </c>
      <c r="M5" s="3" t="s">
        <v>37</v>
      </c>
      <c r="N5" s="3">
        <v>60</v>
      </c>
      <c r="O5" s="3" t="s">
        <v>33</v>
      </c>
      <c r="P5" s="3"/>
      <c r="Q5" s="3"/>
      <c r="R5" s="3">
        <v>2018</v>
      </c>
      <c r="S5" s="3">
        <v>14</v>
      </c>
      <c r="T5" s="3">
        <v>4490.78</v>
      </c>
      <c r="U5" s="3">
        <v>0</v>
      </c>
      <c r="V5" s="3">
        <v>4490.78</v>
      </c>
      <c r="W5" s="3">
        <v>0</v>
      </c>
      <c r="X5" s="3">
        <v>4490.78</v>
      </c>
      <c r="Y5" s="3">
        <v>2992.49</v>
      </c>
      <c r="Z5" s="3">
        <v>0</v>
      </c>
      <c r="AA5" s="3">
        <v>0</v>
      </c>
      <c r="AB5" s="3">
        <v>0</v>
      </c>
      <c r="AC5" s="3">
        <v>1498.29</v>
      </c>
      <c r="AD5" s="4" t="s">
        <v>68</v>
      </c>
      <c r="AE5" s="12"/>
      <c r="AF5" s="12"/>
      <c r="AG5" s="12"/>
      <c r="AH5" s="12"/>
      <c r="AI5" s="12"/>
      <c r="AJ5" s="12"/>
      <c r="AK5" s="12"/>
      <c r="AL5" s="12"/>
    </row>
    <row r="6" spans="1:38" s="1" customFormat="1" x14ac:dyDescent="0.35">
      <c r="A6" s="1" t="s">
        <v>0</v>
      </c>
      <c r="H6" s="1">
        <v>25101</v>
      </c>
      <c r="I6" s="1" t="s">
        <v>3</v>
      </c>
      <c r="J6" s="1">
        <v>6204</v>
      </c>
      <c r="K6" s="3" t="s">
        <v>38</v>
      </c>
      <c r="L6" s="3">
        <v>62</v>
      </c>
      <c r="M6" s="3" t="s">
        <v>37</v>
      </c>
      <c r="N6" s="3">
        <v>60</v>
      </c>
      <c r="O6" s="3" t="s">
        <v>33</v>
      </c>
      <c r="P6" s="3"/>
      <c r="Q6" s="3"/>
      <c r="R6" s="3">
        <v>2018</v>
      </c>
      <c r="S6" s="3">
        <v>14</v>
      </c>
      <c r="T6" s="3">
        <v>5870.3</v>
      </c>
      <c r="U6" s="3">
        <v>0</v>
      </c>
      <c r="V6" s="3">
        <v>5870.3</v>
      </c>
      <c r="W6" s="3">
        <v>0</v>
      </c>
      <c r="X6" s="3">
        <v>5870.3</v>
      </c>
      <c r="Y6" s="3">
        <v>1834.5</v>
      </c>
      <c r="Z6" s="3">
        <v>0</v>
      </c>
      <c r="AA6" s="3">
        <v>0</v>
      </c>
      <c r="AB6" s="3">
        <v>0</v>
      </c>
      <c r="AC6" s="3">
        <v>4035.8</v>
      </c>
      <c r="AD6" s="4" t="s">
        <v>68</v>
      </c>
      <c r="AE6" s="12"/>
      <c r="AF6" s="12"/>
      <c r="AG6" s="12"/>
      <c r="AH6" s="12"/>
      <c r="AI6" s="12"/>
      <c r="AJ6" s="12"/>
      <c r="AK6" s="12"/>
      <c r="AL6" s="12"/>
    </row>
    <row r="7" spans="1:38" s="1" customFormat="1" x14ac:dyDescent="0.35">
      <c r="A7" s="1" t="s">
        <v>0</v>
      </c>
      <c r="H7" s="1">
        <v>25101</v>
      </c>
      <c r="I7" s="1" t="s">
        <v>3</v>
      </c>
      <c r="J7" s="1">
        <v>6211</v>
      </c>
      <c r="K7" s="3" t="s">
        <v>39</v>
      </c>
      <c r="L7" s="3">
        <v>62</v>
      </c>
      <c r="M7" s="3" t="s">
        <v>37</v>
      </c>
      <c r="N7" s="3">
        <v>60</v>
      </c>
      <c r="O7" s="3" t="s">
        <v>33</v>
      </c>
      <c r="P7" s="3"/>
      <c r="Q7" s="3"/>
      <c r="R7" s="3">
        <v>2018</v>
      </c>
      <c r="S7" s="3">
        <v>14</v>
      </c>
      <c r="T7" s="3">
        <v>648.64</v>
      </c>
      <c r="U7" s="3">
        <v>0</v>
      </c>
      <c r="V7" s="3">
        <v>648.64</v>
      </c>
      <c r="W7" s="3">
        <v>0</v>
      </c>
      <c r="X7" s="3">
        <v>648.64</v>
      </c>
      <c r="Y7" s="3">
        <v>507.82</v>
      </c>
      <c r="Z7" s="3">
        <v>0</v>
      </c>
      <c r="AA7" s="3">
        <v>0</v>
      </c>
      <c r="AB7" s="3">
        <v>0</v>
      </c>
      <c r="AC7" s="3">
        <v>140.82</v>
      </c>
      <c r="AD7" s="4" t="s">
        <v>68</v>
      </c>
      <c r="AE7" s="12"/>
      <c r="AF7" s="12"/>
      <c r="AG7" s="12"/>
      <c r="AH7" s="12"/>
      <c r="AI7" s="12"/>
      <c r="AJ7" s="12"/>
      <c r="AK7" s="12"/>
      <c r="AL7" s="12"/>
    </row>
    <row r="8" spans="1:38" s="1" customFormat="1" x14ac:dyDescent="0.35">
      <c r="A8" s="1" t="s">
        <v>0</v>
      </c>
      <c r="H8" s="1">
        <v>25101</v>
      </c>
      <c r="I8" s="1" t="s">
        <v>3</v>
      </c>
      <c r="J8" s="1">
        <v>6213</v>
      </c>
      <c r="K8" s="3" t="s">
        <v>40</v>
      </c>
      <c r="L8" s="3">
        <v>62</v>
      </c>
      <c r="M8" s="3" t="s">
        <v>37</v>
      </c>
      <c r="N8" s="3">
        <v>60</v>
      </c>
      <c r="O8" s="3" t="s">
        <v>33</v>
      </c>
      <c r="P8" s="3"/>
      <c r="Q8" s="3"/>
      <c r="R8" s="3">
        <v>2018</v>
      </c>
      <c r="S8" s="3">
        <v>14</v>
      </c>
      <c r="T8" s="3">
        <v>10956</v>
      </c>
      <c r="U8" s="3">
        <v>0</v>
      </c>
      <c r="V8" s="3">
        <v>10956</v>
      </c>
      <c r="W8" s="3">
        <v>0</v>
      </c>
      <c r="X8" s="3">
        <v>10956</v>
      </c>
      <c r="Y8" s="3">
        <v>7209.43</v>
      </c>
      <c r="Z8" s="3">
        <v>0</v>
      </c>
      <c r="AA8" s="3">
        <v>0</v>
      </c>
      <c r="AB8" s="3">
        <v>0</v>
      </c>
      <c r="AC8" s="3">
        <v>3746.57</v>
      </c>
      <c r="AD8" s="4" t="s">
        <v>68</v>
      </c>
      <c r="AE8" s="12"/>
      <c r="AF8" s="12"/>
      <c r="AG8" s="12"/>
      <c r="AH8" s="12"/>
      <c r="AI8" s="12"/>
      <c r="AJ8" s="12"/>
      <c r="AK8" s="12"/>
      <c r="AL8" s="12"/>
    </row>
    <row r="9" spans="1:38" s="1" customFormat="1" x14ac:dyDescent="0.35"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4"/>
      <c r="AE9" s="12"/>
      <c r="AF9" s="12"/>
      <c r="AG9" s="12"/>
      <c r="AH9" s="12"/>
      <c r="AI9" s="12"/>
      <c r="AJ9" s="12"/>
      <c r="AK9" s="12"/>
      <c r="AL9" s="12"/>
    </row>
    <row r="10" spans="1:38" s="1" customFormat="1" x14ac:dyDescent="0.35"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4"/>
      <c r="AE10" s="12"/>
      <c r="AF10" s="12"/>
      <c r="AG10" s="12"/>
      <c r="AH10" s="12"/>
      <c r="AI10" s="12"/>
      <c r="AJ10" s="12"/>
      <c r="AK10" s="12"/>
      <c r="AL10" s="12"/>
    </row>
    <row r="11" spans="1:38" x14ac:dyDescent="0.35">
      <c r="A11" t="s">
        <v>0</v>
      </c>
      <c r="H11">
        <v>25101</v>
      </c>
      <c r="I11" t="s">
        <v>3</v>
      </c>
      <c r="J11">
        <v>7230</v>
      </c>
      <c r="K11" s="5" t="s">
        <v>41</v>
      </c>
      <c r="L11" s="5">
        <v>72</v>
      </c>
      <c r="M11" s="5" t="s">
        <v>42</v>
      </c>
      <c r="N11" s="5">
        <v>70</v>
      </c>
      <c r="O11" s="5" t="s">
        <v>43</v>
      </c>
      <c r="P11" s="5"/>
      <c r="Q11" s="5"/>
      <c r="R11" s="5">
        <v>2018</v>
      </c>
      <c r="S11" s="5">
        <v>14</v>
      </c>
      <c r="T11" s="5">
        <v>7562</v>
      </c>
      <c r="U11" s="5">
        <v>0</v>
      </c>
      <c r="V11" s="5">
        <v>7562</v>
      </c>
      <c r="W11" s="5">
        <v>0</v>
      </c>
      <c r="X11" s="5">
        <v>7562</v>
      </c>
      <c r="Y11" s="5">
        <v>0</v>
      </c>
      <c r="Z11" s="5">
        <v>0</v>
      </c>
      <c r="AA11" s="5">
        <v>0</v>
      </c>
      <c r="AB11" s="5">
        <v>0</v>
      </c>
      <c r="AC11" s="6">
        <v>7562</v>
      </c>
      <c r="AD11" s="7"/>
    </row>
    <row r="12" spans="1:38" x14ac:dyDescent="0.35">
      <c r="A12" t="s">
        <v>0</v>
      </c>
      <c r="H12">
        <v>25101</v>
      </c>
      <c r="I12" t="s">
        <v>3</v>
      </c>
      <c r="J12">
        <v>723101</v>
      </c>
      <c r="K12" s="5" t="s">
        <v>44</v>
      </c>
      <c r="L12" s="5">
        <v>72</v>
      </c>
      <c r="M12" s="5" t="s">
        <v>42</v>
      </c>
      <c r="N12" s="5">
        <v>70</v>
      </c>
      <c r="O12" s="5" t="s">
        <v>43</v>
      </c>
      <c r="P12" s="5"/>
      <c r="Q12" s="5"/>
      <c r="R12" s="5">
        <v>2018</v>
      </c>
      <c r="S12" s="5">
        <v>14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18.46</v>
      </c>
      <c r="Z12" s="5">
        <v>0</v>
      </c>
      <c r="AA12" s="5">
        <v>0</v>
      </c>
      <c r="AB12" s="5">
        <v>0</v>
      </c>
      <c r="AC12" s="5">
        <v>-18.46</v>
      </c>
      <c r="AD12" s="7"/>
    </row>
    <row r="13" spans="1:38" ht="29" x14ac:dyDescent="0.35">
      <c r="A13" t="s">
        <v>0</v>
      </c>
      <c r="H13">
        <v>25101</v>
      </c>
      <c r="I13" t="s">
        <v>3</v>
      </c>
      <c r="J13">
        <v>723201</v>
      </c>
      <c r="K13" s="5" t="s">
        <v>45</v>
      </c>
      <c r="L13" s="5">
        <v>72</v>
      </c>
      <c r="M13" s="5" t="s">
        <v>42</v>
      </c>
      <c r="N13" s="5">
        <v>70</v>
      </c>
      <c r="O13" s="5" t="s">
        <v>43</v>
      </c>
      <c r="P13" s="5"/>
      <c r="Q13" s="5"/>
      <c r="R13" s="5">
        <v>2018</v>
      </c>
      <c r="S13" s="5">
        <v>14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761.18</v>
      </c>
      <c r="Z13" s="5">
        <v>0</v>
      </c>
      <c r="AA13" s="5">
        <v>0</v>
      </c>
      <c r="AB13" s="5">
        <v>0</v>
      </c>
      <c r="AC13" s="5">
        <v>-761.18</v>
      </c>
      <c r="AD13" s="7" t="s">
        <v>77</v>
      </c>
    </row>
    <row r="14" spans="1:38" x14ac:dyDescent="0.35">
      <c r="A14" t="s">
        <v>0</v>
      </c>
      <c r="H14">
        <v>25101</v>
      </c>
      <c r="I14" t="s">
        <v>3</v>
      </c>
      <c r="J14">
        <v>723202</v>
      </c>
      <c r="K14" s="5" t="s">
        <v>46</v>
      </c>
      <c r="L14" s="5">
        <v>72</v>
      </c>
      <c r="M14" s="5" t="s">
        <v>42</v>
      </c>
      <c r="N14" s="5">
        <v>70</v>
      </c>
      <c r="O14" s="5" t="s">
        <v>43</v>
      </c>
      <c r="P14" s="5"/>
      <c r="Q14" s="5"/>
      <c r="R14" s="5">
        <v>2018</v>
      </c>
      <c r="S14" s="5">
        <v>14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100.19</v>
      </c>
      <c r="Z14" s="5">
        <v>0</v>
      </c>
      <c r="AA14" s="5">
        <v>0</v>
      </c>
      <c r="AB14" s="5">
        <v>0</v>
      </c>
      <c r="AC14" s="5">
        <v>-100.19</v>
      </c>
      <c r="AD14" s="7"/>
    </row>
    <row r="15" spans="1:38" x14ac:dyDescent="0.35">
      <c r="A15" t="s">
        <v>0</v>
      </c>
      <c r="H15">
        <v>25101</v>
      </c>
      <c r="I15" t="s">
        <v>3</v>
      </c>
      <c r="J15">
        <v>723408</v>
      </c>
      <c r="K15" s="5" t="s">
        <v>47</v>
      </c>
      <c r="L15" s="5">
        <v>72</v>
      </c>
      <c r="M15" s="5" t="s">
        <v>42</v>
      </c>
      <c r="N15" s="5">
        <v>70</v>
      </c>
      <c r="O15" s="5" t="s">
        <v>43</v>
      </c>
      <c r="P15" s="5"/>
      <c r="Q15" s="5"/>
      <c r="R15" s="5">
        <v>2018</v>
      </c>
      <c r="S15" s="5">
        <v>14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260</v>
      </c>
      <c r="Z15" s="5">
        <v>0</v>
      </c>
      <c r="AA15" s="5">
        <v>0</v>
      </c>
      <c r="AB15" s="5">
        <v>0</v>
      </c>
      <c r="AC15" s="5">
        <v>-260</v>
      </c>
      <c r="AD15" s="7"/>
    </row>
    <row r="16" spans="1:38" x14ac:dyDescent="0.35">
      <c r="A16" t="s">
        <v>0</v>
      </c>
      <c r="H16">
        <v>25101</v>
      </c>
      <c r="I16" t="s">
        <v>3</v>
      </c>
      <c r="J16">
        <v>723508</v>
      </c>
      <c r="K16" s="5" t="s">
        <v>48</v>
      </c>
      <c r="L16" s="5">
        <v>72</v>
      </c>
      <c r="M16" s="5" t="s">
        <v>42</v>
      </c>
      <c r="N16" s="5">
        <v>70</v>
      </c>
      <c r="O16" s="5" t="s">
        <v>43</v>
      </c>
      <c r="P16" s="5"/>
      <c r="Q16" s="5"/>
      <c r="R16" s="5">
        <v>2018</v>
      </c>
      <c r="S16" s="5">
        <v>14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11.67</v>
      </c>
      <c r="Z16" s="5">
        <v>0</v>
      </c>
      <c r="AA16" s="5">
        <v>0</v>
      </c>
      <c r="AB16" s="5">
        <v>0</v>
      </c>
      <c r="AC16" s="5">
        <v>-11.67</v>
      </c>
      <c r="AD16" s="7"/>
    </row>
    <row r="17" spans="1:30" x14ac:dyDescent="0.35">
      <c r="A17" t="s">
        <v>0</v>
      </c>
      <c r="H17">
        <v>25101</v>
      </c>
      <c r="I17" t="s">
        <v>3</v>
      </c>
      <c r="J17">
        <v>723514</v>
      </c>
      <c r="K17" s="5" t="s">
        <v>49</v>
      </c>
      <c r="L17" s="5">
        <v>72</v>
      </c>
      <c r="M17" s="5" t="s">
        <v>42</v>
      </c>
      <c r="N17" s="5">
        <v>70</v>
      </c>
      <c r="O17" s="5" t="s">
        <v>43</v>
      </c>
      <c r="P17" s="5"/>
      <c r="Q17" s="5"/>
      <c r="R17" s="5">
        <v>2018</v>
      </c>
      <c r="S17" s="5">
        <v>14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84</v>
      </c>
      <c r="Z17" s="5">
        <v>0</v>
      </c>
      <c r="AA17" s="5">
        <v>0</v>
      </c>
      <c r="AB17" s="5">
        <v>0</v>
      </c>
      <c r="AC17" s="5">
        <v>-84</v>
      </c>
      <c r="AD17" s="7" t="s">
        <v>76</v>
      </c>
    </row>
    <row r="18" spans="1:30" x14ac:dyDescent="0.35">
      <c r="A18" t="s">
        <v>0</v>
      </c>
      <c r="H18">
        <v>25101</v>
      </c>
      <c r="I18" t="s">
        <v>3</v>
      </c>
      <c r="J18">
        <v>723602</v>
      </c>
      <c r="K18" s="5" t="s">
        <v>50</v>
      </c>
      <c r="L18" s="5">
        <v>72</v>
      </c>
      <c r="M18" s="5" t="s">
        <v>42</v>
      </c>
      <c r="N18" s="5">
        <v>70</v>
      </c>
      <c r="O18" s="5" t="s">
        <v>43</v>
      </c>
      <c r="P18" s="5"/>
      <c r="Q18" s="5"/>
      <c r="R18" s="5">
        <v>2018</v>
      </c>
      <c r="S18" s="5">
        <v>14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6.93</v>
      </c>
      <c r="Z18" s="5">
        <v>0</v>
      </c>
      <c r="AA18" s="5">
        <v>0</v>
      </c>
      <c r="AB18" s="5">
        <v>0</v>
      </c>
      <c r="AC18" s="5">
        <v>-6.93</v>
      </c>
      <c r="AD18" s="7"/>
    </row>
    <row r="19" spans="1:30" x14ac:dyDescent="0.35">
      <c r="A19" t="s">
        <v>0</v>
      </c>
      <c r="H19">
        <v>25101</v>
      </c>
      <c r="I19" t="s">
        <v>3</v>
      </c>
      <c r="J19">
        <v>723604</v>
      </c>
      <c r="K19" s="5" t="s">
        <v>51</v>
      </c>
      <c r="L19" s="5">
        <v>72</v>
      </c>
      <c r="M19" s="5" t="s">
        <v>42</v>
      </c>
      <c r="N19" s="5">
        <v>70</v>
      </c>
      <c r="O19" s="5" t="s">
        <v>43</v>
      </c>
      <c r="P19" s="5"/>
      <c r="Q19" s="5"/>
      <c r="R19" s="5">
        <v>2018</v>
      </c>
      <c r="S19" s="5">
        <v>14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2120.63</v>
      </c>
      <c r="Z19" s="5">
        <v>0</v>
      </c>
      <c r="AA19" s="5">
        <v>0</v>
      </c>
      <c r="AB19" s="5">
        <v>0</v>
      </c>
      <c r="AC19" s="5">
        <v>-2120.63</v>
      </c>
      <c r="AD19" s="7" t="s">
        <v>80</v>
      </c>
    </row>
    <row r="20" spans="1:30" ht="43.5" x14ac:dyDescent="0.35">
      <c r="A20" t="s">
        <v>0</v>
      </c>
      <c r="H20">
        <v>25101</v>
      </c>
      <c r="I20" t="s">
        <v>3</v>
      </c>
      <c r="J20">
        <v>723703</v>
      </c>
      <c r="K20" s="5" t="s">
        <v>52</v>
      </c>
      <c r="L20" s="5">
        <v>72</v>
      </c>
      <c r="M20" s="5" t="s">
        <v>42</v>
      </c>
      <c r="N20" s="5">
        <v>70</v>
      </c>
      <c r="O20" s="5" t="s">
        <v>43</v>
      </c>
      <c r="P20" s="5"/>
      <c r="Q20" s="5"/>
      <c r="R20" s="5">
        <v>2018</v>
      </c>
      <c r="S20" s="5">
        <v>14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565</v>
      </c>
      <c r="Z20" s="5">
        <v>0</v>
      </c>
      <c r="AA20" s="5">
        <v>0</v>
      </c>
      <c r="AB20" s="5">
        <v>0</v>
      </c>
      <c r="AC20" s="5">
        <v>-565</v>
      </c>
      <c r="AD20" s="7" t="s">
        <v>78</v>
      </c>
    </row>
    <row r="21" spans="1:30" x14ac:dyDescent="0.35">
      <c r="A21" t="s">
        <v>0</v>
      </c>
      <c r="H21">
        <v>25101</v>
      </c>
      <c r="I21" t="s">
        <v>3</v>
      </c>
      <c r="J21">
        <v>723828</v>
      </c>
      <c r="K21" s="5" t="s">
        <v>53</v>
      </c>
      <c r="L21" s="5">
        <v>72</v>
      </c>
      <c r="M21" s="5" t="s">
        <v>42</v>
      </c>
      <c r="N21" s="5">
        <v>70</v>
      </c>
      <c r="O21" s="5" t="s">
        <v>43</v>
      </c>
      <c r="P21" s="5"/>
      <c r="Q21" s="5"/>
      <c r="R21" s="5">
        <v>2018</v>
      </c>
      <c r="S21" s="5">
        <v>14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9.68</v>
      </c>
      <c r="Z21" s="5">
        <v>0</v>
      </c>
      <c r="AA21" s="5">
        <v>0</v>
      </c>
      <c r="AB21" s="5">
        <v>0</v>
      </c>
      <c r="AC21" s="5">
        <v>-9.68</v>
      </c>
      <c r="AD21" s="7"/>
    </row>
    <row r="22" spans="1:30" ht="29" x14ac:dyDescent="0.35">
      <c r="A22" t="s">
        <v>0</v>
      </c>
      <c r="H22">
        <v>25101</v>
      </c>
      <c r="I22" t="s">
        <v>3</v>
      </c>
      <c r="J22">
        <v>723832</v>
      </c>
      <c r="K22" s="5" t="s">
        <v>54</v>
      </c>
      <c r="L22" s="5">
        <v>72</v>
      </c>
      <c r="M22" s="5" t="s">
        <v>42</v>
      </c>
      <c r="N22" s="5">
        <v>70</v>
      </c>
      <c r="O22" s="5" t="s">
        <v>43</v>
      </c>
      <c r="P22" s="5"/>
      <c r="Q22" s="5"/>
      <c r="R22" s="5">
        <v>2018</v>
      </c>
      <c r="S22" s="5">
        <v>14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1235.5899999999999</v>
      </c>
      <c r="Z22" s="5">
        <v>0</v>
      </c>
      <c r="AA22" s="5">
        <v>0</v>
      </c>
      <c r="AB22" s="5">
        <v>0</v>
      </c>
      <c r="AC22" s="5">
        <v>-1235.5899999999999</v>
      </c>
      <c r="AD22" s="7" t="s">
        <v>66</v>
      </c>
    </row>
    <row r="23" spans="1:30" x14ac:dyDescent="0.35">
      <c r="A23" t="s">
        <v>0</v>
      </c>
      <c r="H23">
        <v>25101</v>
      </c>
      <c r="I23" t="s">
        <v>3</v>
      </c>
      <c r="J23">
        <v>723834</v>
      </c>
      <c r="K23" s="5" t="s">
        <v>55</v>
      </c>
      <c r="L23" s="5">
        <v>72</v>
      </c>
      <c r="M23" s="5" t="s">
        <v>42</v>
      </c>
      <c r="N23" s="5">
        <v>70</v>
      </c>
      <c r="O23" s="5" t="s">
        <v>43</v>
      </c>
      <c r="P23" s="5"/>
      <c r="Q23" s="5"/>
      <c r="R23" s="5">
        <v>2018</v>
      </c>
      <c r="S23" s="5">
        <v>14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69</v>
      </c>
      <c r="Z23" s="5">
        <v>0</v>
      </c>
      <c r="AA23" s="5">
        <v>0</v>
      </c>
      <c r="AB23" s="5">
        <v>0</v>
      </c>
      <c r="AC23" s="5">
        <v>-69</v>
      </c>
      <c r="AD23" s="7">
        <f>SUM(AC13:AC23)</f>
        <v>-5223.87</v>
      </c>
    </row>
    <row r="24" spans="1:30" x14ac:dyDescent="0.35"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6" t="s">
        <v>69</v>
      </c>
      <c r="Z24" s="6"/>
      <c r="AA24" s="6"/>
      <c r="AB24" s="6"/>
      <c r="AC24" s="6"/>
      <c r="AD24" s="8">
        <f>7562-5223</f>
        <v>2339</v>
      </c>
    </row>
    <row r="25" spans="1:30" x14ac:dyDescent="0.35"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 t="s">
        <v>70</v>
      </c>
      <c r="Z25" s="5"/>
      <c r="AA25" s="5"/>
      <c r="AB25" s="5"/>
      <c r="AC25" s="5"/>
      <c r="AD25" s="7">
        <v>2800</v>
      </c>
    </row>
    <row r="26" spans="1:30" x14ac:dyDescent="0.35"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9" t="s">
        <v>71</v>
      </c>
      <c r="Z26" s="9"/>
      <c r="AA26" s="9"/>
      <c r="AB26" s="9"/>
      <c r="AC26" s="9"/>
      <c r="AD26" s="10">
        <f>2339-2800</f>
        <v>-461</v>
      </c>
    </row>
    <row r="27" spans="1:30" x14ac:dyDescent="0.35">
      <c r="A27" t="s">
        <v>0</v>
      </c>
      <c r="H27">
        <v>25101</v>
      </c>
      <c r="I27" t="s">
        <v>3</v>
      </c>
      <c r="J27">
        <v>7250</v>
      </c>
      <c r="K27" s="5" t="s">
        <v>56</v>
      </c>
      <c r="L27" s="5">
        <v>72</v>
      </c>
      <c r="M27" s="5" t="s">
        <v>42</v>
      </c>
      <c r="N27" s="5">
        <v>70</v>
      </c>
      <c r="O27" s="5" t="s">
        <v>43</v>
      </c>
      <c r="P27" s="5"/>
      <c r="Q27" s="5"/>
      <c r="R27" s="5">
        <v>2018</v>
      </c>
      <c r="S27" s="5">
        <v>14</v>
      </c>
      <c r="T27" s="5">
        <v>4560</v>
      </c>
      <c r="U27" s="5">
        <v>0</v>
      </c>
      <c r="V27" s="5">
        <v>4560</v>
      </c>
      <c r="W27" s="5">
        <v>0</v>
      </c>
      <c r="X27" s="5">
        <v>4560</v>
      </c>
      <c r="Y27" s="5">
        <v>0</v>
      </c>
      <c r="Z27" s="5">
        <v>0</v>
      </c>
      <c r="AA27" s="5">
        <v>0</v>
      </c>
      <c r="AB27" s="5">
        <v>0</v>
      </c>
      <c r="AC27" s="5">
        <v>4560</v>
      </c>
      <c r="AD27" s="7"/>
    </row>
    <row r="28" spans="1:30" ht="43.5" x14ac:dyDescent="0.35">
      <c r="A28" t="s">
        <v>0</v>
      </c>
      <c r="H28">
        <v>25101</v>
      </c>
      <c r="I28" t="s">
        <v>3</v>
      </c>
      <c r="J28">
        <v>725100</v>
      </c>
      <c r="K28" s="5" t="s">
        <v>57</v>
      </c>
      <c r="L28" s="5">
        <v>72</v>
      </c>
      <c r="M28" s="5" t="s">
        <v>42</v>
      </c>
      <c r="N28" s="5">
        <v>70</v>
      </c>
      <c r="O28" s="5" t="s">
        <v>43</v>
      </c>
      <c r="P28" s="5"/>
      <c r="Q28" s="5"/>
      <c r="R28" s="5">
        <v>2018</v>
      </c>
      <c r="S28" s="5">
        <v>14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1664.2</v>
      </c>
      <c r="Z28" s="5">
        <v>0</v>
      </c>
      <c r="AA28" s="5">
        <v>0</v>
      </c>
      <c r="AB28" s="5">
        <v>0</v>
      </c>
      <c r="AC28" s="5">
        <v>-1664.2</v>
      </c>
      <c r="AD28" s="11" t="s">
        <v>73</v>
      </c>
    </row>
    <row r="29" spans="1:30" x14ac:dyDescent="0.35">
      <c r="A29" t="s">
        <v>0</v>
      </c>
      <c r="H29">
        <v>25101</v>
      </c>
      <c r="I29" t="s">
        <v>3</v>
      </c>
      <c r="J29">
        <v>725101</v>
      </c>
      <c r="K29" s="5" t="s">
        <v>58</v>
      </c>
      <c r="L29" s="5">
        <v>72</v>
      </c>
      <c r="M29" s="5" t="s">
        <v>42</v>
      </c>
      <c r="N29" s="5">
        <v>70</v>
      </c>
      <c r="O29" s="5" t="s">
        <v>43</v>
      </c>
      <c r="P29" s="5"/>
      <c r="Q29" s="5"/>
      <c r="R29" s="5">
        <v>2018</v>
      </c>
      <c r="S29" s="5">
        <v>14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142.27000000000001</v>
      </c>
      <c r="Z29" s="5">
        <v>0</v>
      </c>
      <c r="AA29" s="5">
        <v>0</v>
      </c>
      <c r="AB29" s="5">
        <v>0</v>
      </c>
      <c r="AC29" s="5">
        <v>-142.27000000000001</v>
      </c>
      <c r="AD29" s="7"/>
    </row>
    <row r="30" spans="1:30" x14ac:dyDescent="0.35">
      <c r="A30" t="s">
        <v>0</v>
      </c>
      <c r="H30">
        <v>25101</v>
      </c>
      <c r="I30" t="s">
        <v>3</v>
      </c>
      <c r="J30">
        <v>725104</v>
      </c>
      <c r="K30" s="5" t="s">
        <v>59</v>
      </c>
      <c r="L30" s="5">
        <v>72</v>
      </c>
      <c r="M30" s="5" t="s">
        <v>42</v>
      </c>
      <c r="N30" s="5">
        <v>70</v>
      </c>
      <c r="O30" s="5" t="s">
        <v>43</v>
      </c>
      <c r="P30" s="5"/>
      <c r="Q30" s="5"/>
      <c r="R30" s="5">
        <v>2018</v>
      </c>
      <c r="S30" s="5">
        <v>14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239.04</v>
      </c>
      <c r="Z30" s="5">
        <v>0</v>
      </c>
      <c r="AA30" s="5">
        <v>0</v>
      </c>
      <c r="AB30" s="5">
        <v>0</v>
      </c>
      <c r="AC30" s="5">
        <v>-239.04</v>
      </c>
      <c r="AD30" s="7"/>
    </row>
    <row r="31" spans="1:30" x14ac:dyDescent="0.35">
      <c r="A31" t="s">
        <v>0</v>
      </c>
      <c r="H31">
        <v>25101</v>
      </c>
      <c r="I31" t="s">
        <v>3</v>
      </c>
      <c r="J31">
        <v>725105</v>
      </c>
      <c r="K31" s="5" t="s">
        <v>60</v>
      </c>
      <c r="L31" s="5">
        <v>72</v>
      </c>
      <c r="M31" s="5" t="s">
        <v>42</v>
      </c>
      <c r="N31" s="5">
        <v>70</v>
      </c>
      <c r="O31" s="5" t="s">
        <v>43</v>
      </c>
      <c r="P31" s="5"/>
      <c r="Q31" s="5"/>
      <c r="R31" s="5">
        <v>2018</v>
      </c>
      <c r="S31" s="5">
        <v>14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-35</v>
      </c>
      <c r="Z31" s="5">
        <v>0</v>
      </c>
      <c r="AA31" s="5">
        <v>0</v>
      </c>
      <c r="AB31" s="5">
        <v>0</v>
      </c>
      <c r="AC31" s="5">
        <v>35</v>
      </c>
      <c r="AD31" s="7"/>
    </row>
    <row r="32" spans="1:30" x14ac:dyDescent="0.35">
      <c r="A32" t="s">
        <v>0</v>
      </c>
      <c r="H32">
        <v>25101</v>
      </c>
      <c r="I32" t="s">
        <v>3</v>
      </c>
      <c r="J32">
        <v>725201</v>
      </c>
      <c r="K32" s="5" t="s">
        <v>61</v>
      </c>
      <c r="L32" s="5">
        <v>72</v>
      </c>
      <c r="M32" s="5" t="s">
        <v>42</v>
      </c>
      <c r="N32" s="5">
        <v>70</v>
      </c>
      <c r="O32" s="5" t="s">
        <v>43</v>
      </c>
      <c r="P32" s="5"/>
      <c r="Q32" s="5"/>
      <c r="R32" s="5">
        <v>2018</v>
      </c>
      <c r="S32" s="5">
        <v>14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475.24</v>
      </c>
      <c r="Z32" s="5">
        <v>0</v>
      </c>
      <c r="AA32" s="5">
        <v>0</v>
      </c>
      <c r="AB32" s="5">
        <v>0</v>
      </c>
      <c r="AC32" s="5">
        <v>-475.24</v>
      </c>
      <c r="AD32" s="7"/>
    </row>
    <row r="33" spans="1:30" x14ac:dyDescent="0.35">
      <c r="A33" t="s">
        <v>0</v>
      </c>
      <c r="H33">
        <v>25101</v>
      </c>
      <c r="I33" t="s">
        <v>3</v>
      </c>
      <c r="J33">
        <v>725202</v>
      </c>
      <c r="K33" s="5" t="s">
        <v>62</v>
      </c>
      <c r="L33" s="5">
        <v>72</v>
      </c>
      <c r="M33" s="5" t="s">
        <v>42</v>
      </c>
      <c r="N33" s="5">
        <v>70</v>
      </c>
      <c r="O33" s="5" t="s">
        <v>43</v>
      </c>
      <c r="P33" s="5"/>
      <c r="Q33" s="5"/>
      <c r="R33" s="5">
        <v>2018</v>
      </c>
      <c r="S33" s="5">
        <v>14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907.3</v>
      </c>
      <c r="Z33" s="5">
        <v>0</v>
      </c>
      <c r="AA33" s="5">
        <v>0</v>
      </c>
      <c r="AB33" s="5">
        <v>0</v>
      </c>
      <c r="AC33" s="5">
        <v>-907.3</v>
      </c>
      <c r="AD33" s="7"/>
    </row>
    <row r="34" spans="1:30" x14ac:dyDescent="0.35">
      <c r="A34" t="s">
        <v>0</v>
      </c>
      <c r="H34">
        <v>25101</v>
      </c>
      <c r="I34" t="s">
        <v>3</v>
      </c>
      <c r="J34">
        <v>725204</v>
      </c>
      <c r="K34" s="5" t="s">
        <v>63</v>
      </c>
      <c r="L34" s="5">
        <v>72</v>
      </c>
      <c r="M34" s="5" t="s">
        <v>42</v>
      </c>
      <c r="N34" s="5">
        <v>70</v>
      </c>
      <c r="O34" s="5" t="s">
        <v>43</v>
      </c>
      <c r="P34" s="5"/>
      <c r="Q34" s="5"/>
      <c r="R34" s="5">
        <v>2018</v>
      </c>
      <c r="S34" s="5">
        <v>14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23.92</v>
      </c>
      <c r="Z34" s="5">
        <v>0</v>
      </c>
      <c r="AA34" s="5">
        <v>0</v>
      </c>
      <c r="AB34" s="5">
        <v>0</v>
      </c>
      <c r="AC34" s="5">
        <v>-23.92</v>
      </c>
      <c r="AD34" s="7">
        <f>SUM(AC28:AC34)</f>
        <v>-3416.9700000000003</v>
      </c>
    </row>
    <row r="35" spans="1:30" ht="43.5" x14ac:dyDescent="0.35"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8" t="s">
        <v>79</v>
      </c>
      <c r="Z35" s="6"/>
      <c r="AA35" s="6"/>
      <c r="AB35" s="6"/>
      <c r="AC35" s="6"/>
      <c r="AD35" s="8">
        <f>4560-3416</f>
        <v>1144</v>
      </c>
    </row>
    <row r="36" spans="1:30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7"/>
    </row>
    <row r="37" spans="1:30" x14ac:dyDescent="0.35">
      <c r="A37" t="s">
        <v>64</v>
      </c>
      <c r="K37" s="5"/>
      <c r="L37" s="5"/>
      <c r="M37" s="5"/>
      <c r="N37" s="5"/>
      <c r="O37" s="5"/>
      <c r="P37" s="5"/>
      <c r="Q37" s="5"/>
      <c r="R37" s="5"/>
      <c r="S37" s="5"/>
      <c r="T37" s="5">
        <v>102560.76</v>
      </c>
      <c r="U37" s="5">
        <v>0</v>
      </c>
      <c r="V37" s="5">
        <v>102560.76</v>
      </c>
      <c r="W37" s="5">
        <v>0</v>
      </c>
      <c r="X37" s="5">
        <v>102560.76</v>
      </c>
      <c r="Y37" s="5">
        <v>69569.89</v>
      </c>
      <c r="Z37" s="5">
        <v>0</v>
      </c>
      <c r="AA37" s="5">
        <v>0</v>
      </c>
      <c r="AB37" s="5">
        <v>0</v>
      </c>
      <c r="AC37" s="5">
        <v>32990.870000000003</v>
      </c>
      <c r="AD37" s="7"/>
    </row>
    <row r="38" spans="1:30" x14ac:dyDescent="0.35"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7"/>
    </row>
    <row r="39" spans="1:30" x14ac:dyDescent="0.35"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9" t="s">
        <v>72</v>
      </c>
      <c r="Z39" s="9"/>
      <c r="AA39" s="9"/>
      <c r="AB39" s="9"/>
      <c r="AC39" s="9"/>
      <c r="AD39" s="10">
        <f>(AC37-(SUM(AC2,AC5,AC6,AC7,AC8,AD25,6000))+1664)</f>
        <v>-5579.6500000000015</v>
      </c>
    </row>
    <row r="40" spans="1:30" x14ac:dyDescent="0.35"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7"/>
    </row>
    <row r="41" spans="1:30" ht="82.5" customHeight="1" x14ac:dyDescent="0.35"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13" t="s">
        <v>81</v>
      </c>
      <c r="Z41" s="13"/>
      <c r="AA41" s="13"/>
      <c r="AB41" s="13"/>
      <c r="AC41" s="13"/>
      <c r="AD41" s="13"/>
    </row>
  </sheetData>
  <mergeCells count="1">
    <mergeCell ref="Y41:AD4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25101_2-27-28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Martin, Andrea</dc:creator>
  <cp:lastModifiedBy>Martin, Andrea</cp:lastModifiedBy>
  <dcterms:created xsi:type="dcterms:W3CDTF">2018-02-27T20:43:58Z</dcterms:created>
  <dcterms:modified xsi:type="dcterms:W3CDTF">2018-03-05T22:36:22Z</dcterms:modified>
</cp:coreProperties>
</file>