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Budget\FY201617\"/>
    </mc:Choice>
  </mc:AlternateContent>
  <bookViews>
    <workbookView xWindow="120" yWindow="90" windowWidth="20115" windowHeight="8250"/>
  </bookViews>
  <sheets>
    <sheet name="bwfksdld (40)" sheetId="1" r:id="rId1"/>
  </sheets>
  <calcPr calcId="152511"/>
</workbook>
</file>

<file path=xl/calcChain.xml><?xml version="1.0" encoding="utf-8"?>
<calcChain xmlns="http://schemas.openxmlformats.org/spreadsheetml/2006/main">
  <c r="G44" i="1" l="1"/>
  <c r="G43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5" i="1"/>
  <c r="I9" i="1"/>
  <c r="I10" i="1"/>
  <c r="I12" i="1"/>
  <c r="I13" i="1"/>
  <c r="I14" i="1"/>
  <c r="I11" i="1"/>
  <c r="I8" i="1"/>
  <c r="G38" i="1"/>
  <c r="G39" i="1"/>
  <c r="G40" i="1"/>
  <c r="G36" i="1"/>
  <c r="C37" i="1"/>
  <c r="G37" i="1" s="1"/>
  <c r="I32" i="1" l="1"/>
</calcChain>
</file>

<file path=xl/sharedStrings.xml><?xml version="1.0" encoding="utf-8"?>
<sst xmlns="http://schemas.openxmlformats.org/spreadsheetml/2006/main" count="56" uniqueCount="49">
  <si>
    <t>Organization Budget Status Report</t>
  </si>
  <si>
    <t>By Account</t>
  </si>
  <si>
    <t>Period Ending Jun 30, 2017</t>
  </si>
  <si>
    <t>As of Feb 09, 2017</t>
  </si>
  <si>
    <t>Organization</t>
  </si>
  <si>
    <t>Account</t>
  </si>
  <si>
    <t>Account Title</t>
  </si>
  <si>
    <t>Adopted Budget</t>
  </si>
  <si>
    <t>Budget Adjustment</t>
  </si>
  <si>
    <t>Adjusted Budget</t>
  </si>
  <si>
    <t>Available Balance</t>
  </si>
  <si>
    <t>Full-Time/Admin/Regular</t>
  </si>
  <si>
    <t>Student/On-Campus/Institutional</t>
  </si>
  <si>
    <t>Temporary/Hourly</t>
  </si>
  <si>
    <t>OASI</t>
  </si>
  <si>
    <t>TIAA/CREF</t>
  </si>
  <si>
    <t>Industrial Insurance</t>
  </si>
  <si>
    <t>Health  Life and Disability</t>
  </si>
  <si>
    <t>Goods and Services</t>
  </si>
  <si>
    <t>Office Supplies</t>
  </si>
  <si>
    <t>Postage</t>
  </si>
  <si>
    <t>Telephone-SCAN</t>
  </si>
  <si>
    <t xml:space="preserve">Advertising </t>
  </si>
  <si>
    <t>Duplicating On-Campus</t>
  </si>
  <si>
    <t>Printing Off-Campus</t>
  </si>
  <si>
    <t>Conference Registration Fees</t>
  </si>
  <si>
    <t>Dues and Membership Fees</t>
  </si>
  <si>
    <t>Food and Drink Not For Resale</t>
  </si>
  <si>
    <t>Travel</t>
  </si>
  <si>
    <t>In-State Private Auto Mileage</t>
  </si>
  <si>
    <t>Out-Of-State Subsistence, Lodging</t>
  </si>
  <si>
    <t>Reserves-Carry Forward</t>
  </si>
  <si>
    <t>Client Services</t>
  </si>
  <si>
    <t>MES Support - 25101</t>
  </si>
  <si>
    <t>Projected Expenses</t>
  </si>
  <si>
    <t>Salary - Andrea Martin</t>
  </si>
  <si>
    <t>February - June 5 months</t>
  </si>
  <si>
    <t>per month</t>
  </si>
  <si>
    <t xml:space="preserve">Retirement </t>
  </si>
  <si>
    <t>Health Insurance</t>
  </si>
  <si>
    <t>Med Aid/Industrial Ins.</t>
  </si>
  <si>
    <t>5 months</t>
  </si>
  <si>
    <t>Salary - Students (Using January as template)</t>
  </si>
  <si>
    <t>Med Aid/Industrial Ins</t>
  </si>
  <si>
    <t>Projected balance</t>
  </si>
  <si>
    <t>February - June 15 (4.5 months)</t>
  </si>
  <si>
    <t>4.5 months</t>
  </si>
  <si>
    <t>Total</t>
  </si>
  <si>
    <t>Year to Date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</si>
</sst>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44" fontId="0" fillId="0" borderId="0" xfId="1" applyFont="1" applyBorder="1"/>
    <xf numFmtId="44" fontId="0" fillId="0" borderId="14" xfId="1" applyFont="1" applyBorder="1"/>
    <xf numFmtId="0" fontId="0" fillId="0" borderId="15" xfId="0" applyBorder="1"/>
    <xf numFmtId="0" fontId="0" fillId="0" borderId="16" xfId="0" applyBorder="1"/>
    <xf numFmtId="44" fontId="0" fillId="0" borderId="16" xfId="1" applyFont="1" applyBorder="1"/>
    <xf numFmtId="0" fontId="0" fillId="0" borderId="13" xfId="0" applyBorder="1" applyAlignment="1">
      <alignment wrapText="1"/>
    </xf>
    <xf numFmtId="0" fontId="0" fillId="0" borderId="0" xfId="0" applyFill="1" applyBorder="1" applyAlignment="1">
      <alignment wrapText="1"/>
    </xf>
    <xf numFmtId="44" fontId="0" fillId="0" borderId="0" xfId="1" applyFont="1" applyBorder="1" applyAlignment="1">
      <alignment wrapText="1"/>
    </xf>
    <xf numFmtId="0" fontId="0" fillId="0" borderId="0" xfId="0" applyBorder="1" applyAlignment="1">
      <alignment wrapText="1"/>
    </xf>
    <xf numFmtId="44" fontId="0" fillId="0" borderId="14" xfId="1" applyFont="1" applyBorder="1" applyAlignment="1">
      <alignment wrapText="1"/>
    </xf>
    <xf numFmtId="0" fontId="0" fillId="0" borderId="16" xfId="0" applyFill="1" applyBorder="1"/>
    <xf numFmtId="0" fontId="16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activeCell="L7" sqref="L7"/>
    </sheetView>
  </sheetViews>
  <sheetFormatPr defaultRowHeight="15" x14ac:dyDescent="0.25"/>
  <cols>
    <col min="1" max="1" width="21.140625" customWidth="1"/>
    <col min="2" max="2" width="32" bestFit="1" customWidth="1"/>
    <col min="3" max="3" width="10.5703125" bestFit="1" customWidth="1"/>
    <col min="4" max="4" width="11.42578125" customWidth="1"/>
    <col min="7" max="7" width="11.5703125" bestFit="1" customWidth="1"/>
    <col min="8" max="8" width="10.5703125" customWidth="1"/>
    <col min="9" max="9" width="9.85546875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3" spans="1:9" x14ac:dyDescent="0.25">
      <c r="A3" t="s">
        <v>2</v>
      </c>
    </row>
    <row r="4" spans="1:9" x14ac:dyDescent="0.25">
      <c r="A4" t="s">
        <v>3</v>
      </c>
    </row>
    <row r="6" spans="1:9" x14ac:dyDescent="0.25">
      <c r="A6" s="18" t="s">
        <v>4</v>
      </c>
      <c r="B6" s="18" t="s">
        <v>33</v>
      </c>
    </row>
    <row r="7" spans="1:9" s="1" customFormat="1" ht="46.5" customHeight="1" x14ac:dyDescent="0.25">
      <c r="A7" s="1" t="s">
        <v>5</v>
      </c>
      <c r="B7" s="1" t="s">
        <v>6</v>
      </c>
      <c r="C7" s="1" t="s">
        <v>7</v>
      </c>
      <c r="D7" s="1" t="s">
        <v>8</v>
      </c>
      <c r="E7" s="1" t="s">
        <v>9</v>
      </c>
      <c r="F7" s="1" t="s">
        <v>48</v>
      </c>
      <c r="G7" s="1" t="s">
        <v>10</v>
      </c>
      <c r="H7" s="1" t="s">
        <v>34</v>
      </c>
      <c r="I7" s="1" t="s">
        <v>44</v>
      </c>
    </row>
    <row r="8" spans="1:9" x14ac:dyDescent="0.25">
      <c r="A8">
        <v>61111</v>
      </c>
      <c r="B8" t="s">
        <v>11</v>
      </c>
      <c r="C8">
        <v>57552</v>
      </c>
      <c r="D8">
        <v>0</v>
      </c>
      <c r="E8">
        <v>57552</v>
      </c>
      <c r="F8">
        <v>30888.29</v>
      </c>
      <c r="G8">
        <v>26663.71</v>
      </c>
      <c r="H8">
        <v>-23980</v>
      </c>
      <c r="I8">
        <f>G8+H8</f>
        <v>2683.7099999999991</v>
      </c>
    </row>
    <row r="9" spans="1:9" x14ac:dyDescent="0.25">
      <c r="A9">
        <v>6146</v>
      </c>
      <c r="B9" t="s">
        <v>12</v>
      </c>
      <c r="C9">
        <v>9770</v>
      </c>
      <c r="D9">
        <v>0</v>
      </c>
      <c r="E9">
        <v>9770</v>
      </c>
      <c r="F9">
        <v>11204.29</v>
      </c>
      <c r="G9">
        <v>-1434.29</v>
      </c>
      <c r="H9">
        <v>-12772</v>
      </c>
      <c r="I9">
        <f t="shared" ref="I9:I10" si="0">G9+H9</f>
        <v>-14206.29</v>
      </c>
    </row>
    <row r="10" spans="1:9" x14ac:dyDescent="0.25">
      <c r="A10">
        <v>6152</v>
      </c>
      <c r="B10" t="s">
        <v>13</v>
      </c>
      <c r="C10">
        <v>0</v>
      </c>
      <c r="D10">
        <v>0</v>
      </c>
      <c r="E10">
        <v>0</v>
      </c>
      <c r="F10">
        <v>647.66</v>
      </c>
      <c r="G10">
        <v>-647.66</v>
      </c>
      <c r="H10">
        <v>0</v>
      </c>
      <c r="I10">
        <f t="shared" si="0"/>
        <v>-647.66</v>
      </c>
    </row>
    <row r="11" spans="1:9" x14ac:dyDescent="0.25">
      <c r="A11">
        <v>6201</v>
      </c>
      <c r="B11" t="s">
        <v>14</v>
      </c>
      <c r="C11">
        <v>4402.72</v>
      </c>
      <c r="D11">
        <v>0</v>
      </c>
      <c r="E11">
        <v>4402.72</v>
      </c>
      <c r="F11">
        <v>2442.6</v>
      </c>
      <c r="G11">
        <v>1960.12</v>
      </c>
      <c r="H11">
        <v>-1834.47</v>
      </c>
      <c r="I11">
        <f>G11+H11</f>
        <v>125.64999999999986</v>
      </c>
    </row>
    <row r="12" spans="1:9" x14ac:dyDescent="0.25">
      <c r="A12">
        <v>6204</v>
      </c>
      <c r="B12" t="s">
        <v>15</v>
      </c>
      <c r="C12">
        <v>5755.2</v>
      </c>
      <c r="D12">
        <v>0</v>
      </c>
      <c r="E12">
        <v>5755.2</v>
      </c>
      <c r="F12">
        <v>1974.91</v>
      </c>
      <c r="G12">
        <v>3780.29</v>
      </c>
      <c r="H12">
        <v>-1199</v>
      </c>
      <c r="I12">
        <f t="shared" ref="I12:I29" si="1">G12+H12</f>
        <v>2581.29</v>
      </c>
    </row>
    <row r="13" spans="1:9" x14ac:dyDescent="0.25">
      <c r="A13">
        <v>6211</v>
      </c>
      <c r="B13" t="s">
        <v>16</v>
      </c>
      <c r="C13">
        <v>599.79999999999995</v>
      </c>
      <c r="D13">
        <v>0</v>
      </c>
      <c r="E13">
        <v>599.79999999999995</v>
      </c>
      <c r="F13">
        <v>429.03</v>
      </c>
      <c r="G13">
        <v>170.77</v>
      </c>
      <c r="H13">
        <v>-376</v>
      </c>
      <c r="I13">
        <f t="shared" si="1"/>
        <v>-205.23</v>
      </c>
    </row>
    <row r="14" spans="1:9" x14ac:dyDescent="0.25">
      <c r="A14">
        <v>6213</v>
      </c>
      <c r="B14" t="s">
        <v>17</v>
      </c>
      <c r="C14">
        <v>10656</v>
      </c>
      <c r="D14">
        <v>0</v>
      </c>
      <c r="E14">
        <v>10656</v>
      </c>
      <c r="F14">
        <v>6216</v>
      </c>
      <c r="G14">
        <v>4440</v>
      </c>
      <c r="H14">
        <v>-4440</v>
      </c>
      <c r="I14">
        <f t="shared" si="1"/>
        <v>0</v>
      </c>
    </row>
    <row r="15" spans="1:9" x14ac:dyDescent="0.25">
      <c r="A15">
        <v>7230</v>
      </c>
      <c r="B15" t="s">
        <v>18</v>
      </c>
      <c r="C15">
        <v>7960</v>
      </c>
      <c r="D15">
        <v>0</v>
      </c>
      <c r="E15">
        <v>7960</v>
      </c>
      <c r="F15">
        <v>0</v>
      </c>
      <c r="G15">
        <v>7960</v>
      </c>
      <c r="H15">
        <v>0</v>
      </c>
      <c r="I15">
        <f t="shared" si="1"/>
        <v>7960</v>
      </c>
    </row>
    <row r="16" spans="1:9" x14ac:dyDescent="0.25">
      <c r="A16">
        <v>723101</v>
      </c>
      <c r="B16" t="s">
        <v>19</v>
      </c>
      <c r="C16">
        <v>0</v>
      </c>
      <c r="D16">
        <v>0</v>
      </c>
      <c r="E16">
        <v>0</v>
      </c>
      <c r="F16">
        <v>18.25</v>
      </c>
      <c r="G16">
        <v>-18.25</v>
      </c>
      <c r="H16">
        <v>0</v>
      </c>
      <c r="I16">
        <f t="shared" si="1"/>
        <v>-18.25</v>
      </c>
    </row>
    <row r="17" spans="1:9" x14ac:dyDescent="0.25">
      <c r="A17">
        <v>723201</v>
      </c>
      <c r="B17" t="s">
        <v>20</v>
      </c>
      <c r="C17">
        <v>0</v>
      </c>
      <c r="D17">
        <v>0</v>
      </c>
      <c r="E17">
        <v>0</v>
      </c>
      <c r="F17">
        <v>539.65</v>
      </c>
      <c r="G17">
        <v>-539.65</v>
      </c>
      <c r="H17">
        <v>0</v>
      </c>
      <c r="I17">
        <f t="shared" si="1"/>
        <v>-539.65</v>
      </c>
    </row>
    <row r="18" spans="1:9" x14ac:dyDescent="0.25">
      <c r="A18">
        <v>723202</v>
      </c>
      <c r="B18" t="s">
        <v>21</v>
      </c>
      <c r="C18">
        <v>0</v>
      </c>
      <c r="D18">
        <v>0</v>
      </c>
      <c r="E18">
        <v>0</v>
      </c>
      <c r="F18">
        <v>33.32</v>
      </c>
      <c r="G18">
        <v>-33.32</v>
      </c>
      <c r="H18">
        <v>0</v>
      </c>
      <c r="I18">
        <f t="shared" si="1"/>
        <v>-33.32</v>
      </c>
    </row>
    <row r="19" spans="1:9" x14ac:dyDescent="0.25">
      <c r="A19">
        <v>723209</v>
      </c>
      <c r="B19" t="s">
        <v>22</v>
      </c>
      <c r="C19">
        <v>0</v>
      </c>
      <c r="D19">
        <v>0</v>
      </c>
      <c r="E19">
        <v>0</v>
      </c>
      <c r="F19">
        <v>877.97</v>
      </c>
      <c r="G19">
        <v>-877.97</v>
      </c>
      <c r="H19">
        <v>0</v>
      </c>
      <c r="I19">
        <f t="shared" si="1"/>
        <v>-877.97</v>
      </c>
    </row>
    <row r="20" spans="1:9" x14ac:dyDescent="0.25">
      <c r="A20">
        <v>723602</v>
      </c>
      <c r="B20" t="s">
        <v>23</v>
      </c>
      <c r="C20">
        <v>0</v>
      </c>
      <c r="D20">
        <v>0</v>
      </c>
      <c r="E20">
        <v>0</v>
      </c>
      <c r="F20">
        <v>78.599999999999994</v>
      </c>
      <c r="G20">
        <v>-78.599999999999994</v>
      </c>
      <c r="H20">
        <v>0</v>
      </c>
      <c r="I20">
        <f t="shared" si="1"/>
        <v>-78.599999999999994</v>
      </c>
    </row>
    <row r="21" spans="1:9" x14ac:dyDescent="0.25">
      <c r="A21">
        <v>723604</v>
      </c>
      <c r="B21" t="s">
        <v>24</v>
      </c>
      <c r="C21">
        <v>0</v>
      </c>
      <c r="D21">
        <v>0</v>
      </c>
      <c r="E21">
        <v>0</v>
      </c>
      <c r="F21">
        <v>40</v>
      </c>
      <c r="G21">
        <v>-40</v>
      </c>
      <c r="H21">
        <v>0</v>
      </c>
      <c r="I21">
        <f t="shared" si="1"/>
        <v>-40</v>
      </c>
    </row>
    <row r="22" spans="1:9" x14ac:dyDescent="0.25">
      <c r="A22">
        <v>723703</v>
      </c>
      <c r="B22" t="s">
        <v>25</v>
      </c>
      <c r="C22">
        <v>0</v>
      </c>
      <c r="D22">
        <v>0</v>
      </c>
      <c r="E22">
        <v>0</v>
      </c>
      <c r="F22">
        <v>50</v>
      </c>
      <c r="G22">
        <v>-50</v>
      </c>
      <c r="H22">
        <v>0</v>
      </c>
      <c r="I22">
        <f t="shared" si="1"/>
        <v>-50</v>
      </c>
    </row>
    <row r="23" spans="1:9" x14ac:dyDescent="0.25">
      <c r="A23">
        <v>723705</v>
      </c>
      <c r="B23" t="s">
        <v>26</v>
      </c>
      <c r="C23">
        <v>0</v>
      </c>
      <c r="D23">
        <v>0</v>
      </c>
      <c r="E23">
        <v>0</v>
      </c>
      <c r="F23">
        <v>1545</v>
      </c>
      <c r="G23">
        <v>-1545</v>
      </c>
      <c r="H23">
        <v>0</v>
      </c>
      <c r="I23">
        <f t="shared" si="1"/>
        <v>-1545</v>
      </c>
    </row>
    <row r="24" spans="1:9" x14ac:dyDescent="0.25">
      <c r="A24">
        <v>723832</v>
      </c>
      <c r="B24" t="s">
        <v>27</v>
      </c>
      <c r="C24">
        <v>0</v>
      </c>
      <c r="D24">
        <v>0</v>
      </c>
      <c r="E24">
        <v>0</v>
      </c>
      <c r="F24">
        <v>684.42</v>
      </c>
      <c r="G24">
        <v>-684.42</v>
      </c>
      <c r="H24">
        <v>0</v>
      </c>
      <c r="I24">
        <f t="shared" si="1"/>
        <v>-684.42</v>
      </c>
    </row>
    <row r="25" spans="1:9" x14ac:dyDescent="0.25">
      <c r="A25">
        <v>7250</v>
      </c>
      <c r="B25" t="s">
        <v>28</v>
      </c>
      <c r="C25">
        <v>4800</v>
      </c>
      <c r="D25">
        <v>0</v>
      </c>
      <c r="E25">
        <v>4800</v>
      </c>
      <c r="F25">
        <v>0</v>
      </c>
      <c r="G25">
        <v>4800</v>
      </c>
      <c r="H25">
        <v>0</v>
      </c>
      <c r="I25">
        <f t="shared" si="1"/>
        <v>4800</v>
      </c>
    </row>
    <row r="26" spans="1:9" x14ac:dyDescent="0.25">
      <c r="A26">
        <v>725104</v>
      </c>
      <c r="B26" t="s">
        <v>29</v>
      </c>
      <c r="C26">
        <v>0</v>
      </c>
      <c r="D26">
        <v>0</v>
      </c>
      <c r="E26">
        <v>0</v>
      </c>
      <c r="F26">
        <v>-66.7</v>
      </c>
      <c r="G26">
        <v>66.7</v>
      </c>
      <c r="H26">
        <v>0</v>
      </c>
      <c r="I26">
        <f t="shared" si="1"/>
        <v>66.7</v>
      </c>
    </row>
    <row r="27" spans="1:9" x14ac:dyDescent="0.25">
      <c r="A27">
        <v>725201</v>
      </c>
      <c r="B27" t="s">
        <v>30</v>
      </c>
      <c r="C27">
        <v>0</v>
      </c>
      <c r="D27">
        <v>0</v>
      </c>
      <c r="E27">
        <v>0</v>
      </c>
      <c r="F27">
        <v>-226</v>
      </c>
      <c r="G27">
        <v>226</v>
      </c>
      <c r="H27">
        <v>0</v>
      </c>
      <c r="I27">
        <f t="shared" si="1"/>
        <v>226</v>
      </c>
    </row>
    <row r="28" spans="1:9" x14ac:dyDescent="0.25">
      <c r="A28">
        <v>7571</v>
      </c>
      <c r="B28" t="s">
        <v>31</v>
      </c>
      <c r="C28">
        <v>0</v>
      </c>
      <c r="D28">
        <v>1500</v>
      </c>
      <c r="E28">
        <v>1500</v>
      </c>
      <c r="F28">
        <v>0</v>
      </c>
      <c r="G28">
        <v>1500</v>
      </c>
      <c r="H28">
        <v>0</v>
      </c>
      <c r="I28">
        <f t="shared" si="1"/>
        <v>1500</v>
      </c>
    </row>
    <row r="29" spans="1:9" x14ac:dyDescent="0.25">
      <c r="A29">
        <v>7614</v>
      </c>
      <c r="B29" t="s">
        <v>32</v>
      </c>
      <c r="C29">
        <v>0</v>
      </c>
      <c r="D29">
        <v>0</v>
      </c>
      <c r="E29">
        <v>0</v>
      </c>
      <c r="F29">
        <v>125</v>
      </c>
      <c r="G29">
        <v>-125</v>
      </c>
      <c r="H29">
        <v>0</v>
      </c>
      <c r="I29">
        <f t="shared" si="1"/>
        <v>-125</v>
      </c>
    </row>
    <row r="32" spans="1:9" x14ac:dyDescent="0.25">
      <c r="A32" t="s">
        <v>47</v>
      </c>
      <c r="C32">
        <v>101495.72</v>
      </c>
      <c r="D32">
        <v>1500</v>
      </c>
      <c r="E32">
        <v>102995.72</v>
      </c>
      <c r="F32">
        <v>57502.29</v>
      </c>
      <c r="G32">
        <v>45493.43</v>
      </c>
      <c r="I32">
        <f>SUM(I8:I31)</f>
        <v>891.95999999999663</v>
      </c>
    </row>
    <row r="34" spans="1:7" ht="15.75" thickBot="1" x14ac:dyDescent="0.3"/>
    <row r="35" spans="1:7" x14ac:dyDescent="0.25">
      <c r="A35" s="2" t="s">
        <v>34</v>
      </c>
      <c r="B35" s="3"/>
      <c r="C35" s="3" t="s">
        <v>37</v>
      </c>
      <c r="D35" s="3"/>
      <c r="E35" s="3"/>
      <c r="F35" s="3"/>
      <c r="G35" s="4" t="s">
        <v>41</v>
      </c>
    </row>
    <row r="36" spans="1:7" x14ac:dyDescent="0.25">
      <c r="A36" s="5" t="s">
        <v>35</v>
      </c>
      <c r="B36" s="6" t="s">
        <v>36</v>
      </c>
      <c r="C36" s="7">
        <v>4796</v>
      </c>
      <c r="D36" s="7"/>
      <c r="E36" s="7"/>
      <c r="F36" s="7"/>
      <c r="G36" s="8">
        <f>C36*5</f>
        <v>23980</v>
      </c>
    </row>
    <row r="37" spans="1:7" x14ac:dyDescent="0.25">
      <c r="A37" s="5" t="s">
        <v>14</v>
      </c>
      <c r="B37" s="6" t="s">
        <v>36</v>
      </c>
      <c r="C37" s="7">
        <f>C36*0.0765</f>
        <v>366.89400000000001</v>
      </c>
      <c r="D37" s="7"/>
      <c r="E37" s="7"/>
      <c r="F37" s="7"/>
      <c r="G37" s="8">
        <f t="shared" ref="G37:G40" si="2">C37*5</f>
        <v>1834.47</v>
      </c>
    </row>
    <row r="38" spans="1:7" x14ac:dyDescent="0.25">
      <c r="A38" s="5" t="s">
        <v>38</v>
      </c>
      <c r="B38" s="6" t="s">
        <v>36</v>
      </c>
      <c r="C38" s="7">
        <v>239.8</v>
      </c>
      <c r="D38" s="7"/>
      <c r="E38" s="7"/>
      <c r="F38" s="7"/>
      <c r="G38" s="8">
        <f t="shared" si="2"/>
        <v>1199</v>
      </c>
    </row>
    <row r="39" spans="1:7" x14ac:dyDescent="0.25">
      <c r="A39" s="5" t="s">
        <v>39</v>
      </c>
      <c r="B39" s="6" t="s">
        <v>36</v>
      </c>
      <c r="C39" s="7">
        <v>888</v>
      </c>
      <c r="D39" s="7"/>
      <c r="E39" s="7"/>
      <c r="F39" s="7"/>
      <c r="G39" s="8">
        <f t="shared" si="2"/>
        <v>4440</v>
      </c>
    </row>
    <row r="40" spans="1:7" x14ac:dyDescent="0.25">
      <c r="A40" s="5" t="s">
        <v>40</v>
      </c>
      <c r="B40" s="6" t="s">
        <v>36</v>
      </c>
      <c r="C40" s="7">
        <v>37.770000000000003</v>
      </c>
      <c r="D40" s="7"/>
      <c r="E40" s="7"/>
      <c r="F40" s="7"/>
      <c r="G40" s="8">
        <f t="shared" si="2"/>
        <v>188.85000000000002</v>
      </c>
    </row>
    <row r="41" spans="1:7" x14ac:dyDescent="0.25">
      <c r="A41" s="5"/>
      <c r="B41" s="6"/>
      <c r="C41" s="7"/>
      <c r="D41" s="7"/>
      <c r="E41" s="7"/>
      <c r="F41" s="7"/>
      <c r="G41" s="8"/>
    </row>
    <row r="42" spans="1:7" x14ac:dyDescent="0.25">
      <c r="A42" s="5"/>
      <c r="B42" s="6"/>
      <c r="C42" s="6"/>
      <c r="D42" s="6"/>
      <c r="E42" s="6"/>
      <c r="F42" s="6"/>
      <c r="G42" s="8" t="s">
        <v>46</v>
      </c>
    </row>
    <row r="43" spans="1:7" s="1" customFormat="1" ht="45" x14ac:dyDescent="0.25">
      <c r="A43" s="12" t="s">
        <v>42</v>
      </c>
      <c r="B43" s="13" t="s">
        <v>45</v>
      </c>
      <c r="C43" s="14">
        <v>2807</v>
      </c>
      <c r="D43" s="15"/>
      <c r="E43" s="15"/>
      <c r="F43" s="15"/>
      <c r="G43" s="16">
        <f>C43*4.55</f>
        <v>12771.85</v>
      </c>
    </row>
    <row r="44" spans="1:7" ht="15.75" thickBot="1" x14ac:dyDescent="0.3">
      <c r="A44" s="9" t="s">
        <v>43</v>
      </c>
      <c r="B44" s="17" t="s">
        <v>45</v>
      </c>
      <c r="C44" s="11">
        <v>41.13</v>
      </c>
      <c r="D44" s="10"/>
      <c r="E44" s="10"/>
      <c r="F44" s="10"/>
      <c r="G44" s="16">
        <f>C44*4.55</f>
        <v>187.14150000000001</v>
      </c>
    </row>
  </sheetData>
  <printOptions gridLines="1"/>
  <pageMargins left="0.25" right="0.25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bwfksdld (40)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Lorri</dc:creator>
  <cp:lastModifiedBy>Martin, Andrea (Staff)</cp:lastModifiedBy>
  <cp:lastPrinted>2017-02-14T20:09:00Z</cp:lastPrinted>
  <dcterms:created xsi:type="dcterms:W3CDTF">2017-02-09T22:40:29Z</dcterms:created>
  <dcterms:modified xsi:type="dcterms:W3CDTF">2017-02-15T00:45:17Z</dcterms:modified>
</cp:coreProperties>
</file>