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O:\MES\Budget\FY201617\"/>
    </mc:Choice>
  </mc:AlternateContent>
  <bookViews>
    <workbookView xWindow="0" yWindow="0" windowWidth="19875" windowHeight="10335" activeTab="1"/>
  </bookViews>
  <sheets>
    <sheet name="bwfksdld (1)" sheetId="1" r:id="rId1"/>
    <sheet name="Tracking 25101 4-5-17" sheetId="2" r:id="rId2"/>
  </sheets>
  <calcPr calcId="0"/>
</workbook>
</file>

<file path=xl/calcChain.xml><?xml version="1.0" encoding="utf-8"?>
<calcChain xmlns="http://schemas.openxmlformats.org/spreadsheetml/2006/main">
  <c r="C11" i="2" l="1"/>
  <c r="C10" i="2"/>
  <c r="AD18" i="1" l="1"/>
  <c r="Y24" i="1"/>
  <c r="Y33" i="1"/>
  <c r="K45" i="1"/>
  <c r="K44" i="1"/>
</calcChain>
</file>

<file path=xl/sharedStrings.xml><?xml version="1.0" encoding="utf-8"?>
<sst xmlns="http://schemas.openxmlformats.org/spreadsheetml/2006/main" count="145" uniqueCount="78">
  <si>
    <t>Organization Budget Status Report</t>
  </si>
  <si>
    <t>By Account</t>
  </si>
  <si>
    <t>Period Ending Jun 30, 2017</t>
  </si>
  <si>
    <t>As of Apr 05, 2017</t>
  </si>
  <si>
    <t>Chart of Accounts</t>
  </si>
  <si>
    <t>E</t>
  </si>
  <si>
    <t>The Evergreen State College</t>
  </si>
  <si>
    <t>Fund</t>
  </si>
  <si>
    <t>All</t>
  </si>
  <si>
    <t>Organization</t>
  </si>
  <si>
    <t>MES Support</t>
  </si>
  <si>
    <t>Account</t>
  </si>
  <si>
    <t>Program</t>
  </si>
  <si>
    <t>Activity</t>
  </si>
  <si>
    <t>Location</t>
  </si>
  <si>
    <t>Commitment Type</t>
  </si>
  <si>
    <t>chart</t>
  </si>
  <si>
    <t>Fund Type2</t>
  </si>
  <si>
    <t>Fund Type2 Title</t>
  </si>
  <si>
    <t>Fund Type</t>
  </si>
  <si>
    <t>Fund Type Title</t>
  </si>
  <si>
    <t>Fund Title</t>
  </si>
  <si>
    <t>Account Title</t>
  </si>
  <si>
    <t>Account Type2</t>
  </si>
  <si>
    <t>Account Type2 Title</t>
  </si>
  <si>
    <t>Account Type Title</t>
  </si>
  <si>
    <t>Fiscal Year</t>
  </si>
  <si>
    <t>Fiscal Period</t>
  </si>
  <si>
    <t>Adopted Budget</t>
  </si>
  <si>
    <t>Budget Adjustment</t>
  </si>
  <si>
    <t>Adjusted Budget</t>
  </si>
  <si>
    <t>Temporary Budget</t>
  </si>
  <si>
    <t>Accounted Budget</t>
  </si>
  <si>
    <t>Year to Date</t>
  </si>
  <si>
    <t>Encumbrances</t>
  </si>
  <si>
    <t>Reservations</t>
  </si>
  <si>
    <t>Commitments</t>
  </si>
  <si>
    <t>Available Balance</t>
  </si>
  <si>
    <t>Full-Time/Admin/Regular</t>
  </si>
  <si>
    <t>Salaries and Wages</t>
  </si>
  <si>
    <t>LABOR</t>
  </si>
  <si>
    <t>Student/On-Campus/Institutional</t>
  </si>
  <si>
    <t>Temporary/Hourly</t>
  </si>
  <si>
    <t>OASI</t>
  </si>
  <si>
    <t>Benefits</t>
  </si>
  <si>
    <t>TIAA/CREF</t>
  </si>
  <si>
    <t>Industrial Insurance</t>
  </si>
  <si>
    <t>Health  Life and Disability</t>
  </si>
  <si>
    <t>Goods and Services</t>
  </si>
  <si>
    <t>Direct Expenses</t>
  </si>
  <si>
    <t>EXPENSES</t>
  </si>
  <si>
    <t>Office Supplies</t>
  </si>
  <si>
    <t>Postage</t>
  </si>
  <si>
    <t>Telephone-SCAN</t>
  </si>
  <si>
    <t xml:space="preserve">Advertising </t>
  </si>
  <si>
    <t>Duplicating On-Campus</t>
  </si>
  <si>
    <t>Printing Off-Campus</t>
  </si>
  <si>
    <t>Conference Registration Fees</t>
  </si>
  <si>
    <t>Dues and Membership Fees</t>
  </si>
  <si>
    <t>Food and Drink Not For Resale</t>
  </si>
  <si>
    <t>Travel</t>
  </si>
  <si>
    <t>In-State Private Auto Mileage</t>
  </si>
  <si>
    <t>Out-Of-State Subsistence, Lodging</t>
  </si>
  <si>
    <t>Reserves-Carry Forward</t>
  </si>
  <si>
    <t>Other Expenses</t>
  </si>
  <si>
    <t>Client Services</t>
  </si>
  <si>
    <t>Grants &amp; Subsidies for Education</t>
  </si>
  <si>
    <t>Report Total (of all records):</t>
  </si>
  <si>
    <t>Averi through 6/30</t>
  </si>
  <si>
    <t>Remaining as of 4/5</t>
  </si>
  <si>
    <t>ASD Food</t>
  </si>
  <si>
    <t>Item</t>
  </si>
  <si>
    <t>Projected Expense</t>
  </si>
  <si>
    <t>Notes</t>
  </si>
  <si>
    <t>Postage for thesis binding</t>
  </si>
  <si>
    <t>Supplement AA Salary through 6/30</t>
  </si>
  <si>
    <t>Reserves put toward Student Salaries</t>
  </si>
  <si>
    <t>Catering from Flaming Eggplant/Aramark and supplemental from Costco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</si>
</sst>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H10" workbookViewId="0">
      <selection activeCell="N43" sqref="N43"/>
    </sheetView>
  </sheetViews>
  <sheetFormatPr defaultRowHeight="15" x14ac:dyDescent="0.25"/>
  <cols>
    <col min="9" max="9" width="31.85546875" customWidth="1"/>
    <col min="12" max="12" width="19" customWidth="1"/>
    <col min="15" max="15" width="17.42578125" customWidth="1"/>
    <col min="17" max="17" width="15.140625" customWidth="1"/>
    <col min="19" max="19" width="19.85546875" customWidth="1"/>
  </cols>
  <sheetData>
    <row r="1" spans="1:28" x14ac:dyDescent="0.25">
      <c r="A1" t="s">
        <v>0</v>
      </c>
    </row>
    <row r="2" spans="1:28" x14ac:dyDescent="0.25">
      <c r="A2" t="s">
        <v>1</v>
      </c>
    </row>
    <row r="3" spans="1:28" x14ac:dyDescent="0.25">
      <c r="A3" t="s">
        <v>2</v>
      </c>
    </row>
    <row r="4" spans="1:28" x14ac:dyDescent="0.25">
      <c r="A4" t="s">
        <v>3</v>
      </c>
    </row>
    <row r="6" spans="1:28" x14ac:dyDescent="0.25">
      <c r="A6" t="s">
        <v>4</v>
      </c>
      <c r="B6" t="s">
        <v>5</v>
      </c>
      <c r="C6" t="s">
        <v>6</v>
      </c>
    </row>
    <row r="7" spans="1:28" x14ac:dyDescent="0.25">
      <c r="A7" t="s">
        <v>7</v>
      </c>
      <c r="B7" t="s">
        <v>8</v>
      </c>
    </row>
    <row r="8" spans="1:28" x14ac:dyDescent="0.25">
      <c r="A8" t="s">
        <v>9</v>
      </c>
      <c r="B8">
        <v>25101</v>
      </c>
      <c r="C8" t="s">
        <v>10</v>
      </c>
    </row>
    <row r="9" spans="1:28" x14ac:dyDescent="0.25">
      <c r="A9" t="s">
        <v>11</v>
      </c>
      <c r="B9" t="s">
        <v>8</v>
      </c>
    </row>
    <row r="10" spans="1:28" x14ac:dyDescent="0.25">
      <c r="A10" t="s">
        <v>12</v>
      </c>
      <c r="B10" t="s">
        <v>8</v>
      </c>
    </row>
    <row r="11" spans="1:28" x14ac:dyDescent="0.25">
      <c r="A11" t="s">
        <v>13</v>
      </c>
      <c r="B11" t="s">
        <v>8</v>
      </c>
    </row>
    <row r="12" spans="1:28" x14ac:dyDescent="0.25">
      <c r="A12" t="s">
        <v>14</v>
      </c>
      <c r="B12" t="s">
        <v>8</v>
      </c>
    </row>
    <row r="13" spans="1:28" x14ac:dyDescent="0.25">
      <c r="A13" t="s">
        <v>15</v>
      </c>
      <c r="B13" t="s">
        <v>8</v>
      </c>
    </row>
    <row r="16" spans="1:28" x14ac:dyDescent="0.25">
      <c r="A16" t="s">
        <v>16</v>
      </c>
      <c r="B16" t="s">
        <v>17</v>
      </c>
      <c r="C16" t="s">
        <v>18</v>
      </c>
      <c r="D16" t="s">
        <v>19</v>
      </c>
      <c r="E16" t="s">
        <v>20</v>
      </c>
      <c r="F16" t="s">
        <v>7</v>
      </c>
      <c r="G16" t="s">
        <v>21</v>
      </c>
      <c r="H16" t="s">
        <v>11</v>
      </c>
      <c r="I16" t="s">
        <v>22</v>
      </c>
      <c r="J16" t="s">
        <v>23</v>
      </c>
      <c r="K16" t="s">
        <v>24</v>
      </c>
      <c r="L16" t="s">
        <v>25</v>
      </c>
      <c r="M16" t="s">
        <v>26</v>
      </c>
      <c r="N16" t="s">
        <v>27</v>
      </c>
      <c r="O16" t="s">
        <v>28</v>
      </c>
      <c r="P16" t="s">
        <v>29</v>
      </c>
      <c r="Q16" t="s">
        <v>30</v>
      </c>
      <c r="R16" t="s">
        <v>31</v>
      </c>
      <c r="S16" t="s">
        <v>32</v>
      </c>
      <c r="T16" t="s">
        <v>33</v>
      </c>
      <c r="U16" t="s">
        <v>34</v>
      </c>
      <c r="V16" t="s">
        <v>35</v>
      </c>
      <c r="W16" t="s">
        <v>36</v>
      </c>
      <c r="X16" t="s">
        <v>37</v>
      </c>
      <c r="AB16" t="s">
        <v>68</v>
      </c>
    </row>
    <row r="17" spans="1:30" x14ac:dyDescent="0.25">
      <c r="A17" t="s">
        <v>5</v>
      </c>
      <c r="H17">
        <v>61111</v>
      </c>
      <c r="I17" t="s">
        <v>38</v>
      </c>
      <c r="J17">
        <v>61</v>
      </c>
      <c r="K17" t="s">
        <v>39</v>
      </c>
      <c r="L17" t="s">
        <v>40</v>
      </c>
      <c r="M17">
        <v>2017</v>
      </c>
      <c r="N17">
        <v>14</v>
      </c>
      <c r="O17">
        <v>57552</v>
      </c>
      <c r="P17">
        <v>0</v>
      </c>
      <c r="Q17">
        <v>57552</v>
      </c>
      <c r="R17">
        <v>0</v>
      </c>
      <c r="S17">
        <v>57552</v>
      </c>
      <c r="T17">
        <v>38082.29</v>
      </c>
      <c r="U17">
        <v>0</v>
      </c>
      <c r="V17">
        <v>0</v>
      </c>
      <c r="W17">
        <v>0</v>
      </c>
      <c r="X17">
        <v>19469.71</v>
      </c>
    </row>
    <row r="18" spans="1:30" x14ac:dyDescent="0.25">
      <c r="A18" t="s">
        <v>5</v>
      </c>
      <c r="H18">
        <v>6146</v>
      </c>
      <c r="I18" t="s">
        <v>41</v>
      </c>
      <c r="J18">
        <v>61</v>
      </c>
      <c r="K18" t="s">
        <v>39</v>
      </c>
      <c r="L18" t="s">
        <v>40</v>
      </c>
      <c r="M18">
        <v>2017</v>
      </c>
      <c r="N18">
        <v>14</v>
      </c>
      <c r="O18">
        <v>9770</v>
      </c>
      <c r="P18">
        <v>0</v>
      </c>
      <c r="Q18">
        <v>9770</v>
      </c>
      <c r="R18">
        <v>0</v>
      </c>
      <c r="S18">
        <v>9770</v>
      </c>
      <c r="T18">
        <v>8555.7900000000009</v>
      </c>
      <c r="U18">
        <v>0</v>
      </c>
      <c r="V18">
        <v>0</v>
      </c>
      <c r="W18">
        <v>0</v>
      </c>
      <c r="X18">
        <v>1214.21</v>
      </c>
      <c r="AB18">
        <v>3000</v>
      </c>
      <c r="AD18">
        <f>1214-648</f>
        <v>566</v>
      </c>
    </row>
    <row r="19" spans="1:30" x14ac:dyDescent="0.25">
      <c r="A19" t="s">
        <v>5</v>
      </c>
      <c r="H19">
        <v>6152</v>
      </c>
      <c r="I19" t="s">
        <v>42</v>
      </c>
      <c r="J19">
        <v>61</v>
      </c>
      <c r="K19" t="s">
        <v>39</v>
      </c>
      <c r="L19" t="s">
        <v>40</v>
      </c>
      <c r="M19">
        <v>2017</v>
      </c>
      <c r="N19">
        <v>14</v>
      </c>
      <c r="O19">
        <v>0</v>
      </c>
      <c r="P19">
        <v>0</v>
      </c>
      <c r="Q19">
        <v>0</v>
      </c>
      <c r="R19">
        <v>0</v>
      </c>
      <c r="S19">
        <v>0</v>
      </c>
      <c r="T19">
        <v>647.66</v>
      </c>
      <c r="U19">
        <v>0</v>
      </c>
      <c r="V19">
        <v>0</v>
      </c>
      <c r="W19">
        <v>0</v>
      </c>
      <c r="X19">
        <v>-647.66</v>
      </c>
    </row>
    <row r="20" spans="1:30" x14ac:dyDescent="0.25">
      <c r="A20" t="s">
        <v>5</v>
      </c>
      <c r="H20">
        <v>6201</v>
      </c>
      <c r="I20" t="s">
        <v>43</v>
      </c>
      <c r="J20">
        <v>62</v>
      </c>
      <c r="K20" t="s">
        <v>44</v>
      </c>
      <c r="L20" t="s">
        <v>40</v>
      </c>
      <c r="M20">
        <v>2017</v>
      </c>
      <c r="N20">
        <v>14</v>
      </c>
      <c r="O20">
        <v>4402.72</v>
      </c>
      <c r="P20">
        <v>0</v>
      </c>
      <c r="Q20">
        <v>4402.72</v>
      </c>
      <c r="R20">
        <v>0</v>
      </c>
      <c r="S20">
        <v>4402.72</v>
      </c>
      <c r="T20">
        <v>2982.4</v>
      </c>
      <c r="U20">
        <v>0</v>
      </c>
      <c r="V20">
        <v>0</v>
      </c>
      <c r="W20">
        <v>0</v>
      </c>
      <c r="X20">
        <v>1420.32</v>
      </c>
    </row>
    <row r="21" spans="1:30" x14ac:dyDescent="0.25">
      <c r="A21" t="s">
        <v>5</v>
      </c>
      <c r="H21">
        <v>6204</v>
      </c>
      <c r="I21" t="s">
        <v>45</v>
      </c>
      <c r="J21">
        <v>62</v>
      </c>
      <c r="K21" t="s">
        <v>44</v>
      </c>
      <c r="L21" t="s">
        <v>40</v>
      </c>
      <c r="M21">
        <v>2017</v>
      </c>
      <c r="N21">
        <v>14</v>
      </c>
      <c r="O21">
        <v>5755.2</v>
      </c>
      <c r="P21">
        <v>0</v>
      </c>
      <c r="Q21">
        <v>5755.2</v>
      </c>
      <c r="R21">
        <v>0</v>
      </c>
      <c r="S21">
        <v>5755.2</v>
      </c>
      <c r="T21">
        <v>2334.61</v>
      </c>
      <c r="U21">
        <v>0</v>
      </c>
      <c r="V21">
        <v>0</v>
      </c>
      <c r="W21">
        <v>0</v>
      </c>
      <c r="X21">
        <v>3420.59</v>
      </c>
    </row>
    <row r="22" spans="1:30" x14ac:dyDescent="0.25">
      <c r="A22" t="s">
        <v>5</v>
      </c>
      <c r="H22">
        <v>6211</v>
      </c>
      <c r="I22" t="s">
        <v>46</v>
      </c>
      <c r="J22">
        <v>62</v>
      </c>
      <c r="K22" t="s">
        <v>44</v>
      </c>
      <c r="L22" t="s">
        <v>40</v>
      </c>
      <c r="M22">
        <v>2017</v>
      </c>
      <c r="N22">
        <v>14</v>
      </c>
      <c r="O22">
        <v>599.79999999999995</v>
      </c>
      <c r="P22">
        <v>0</v>
      </c>
      <c r="Q22">
        <v>599.79999999999995</v>
      </c>
      <c r="R22">
        <v>0</v>
      </c>
      <c r="S22">
        <v>599.79999999999995</v>
      </c>
      <c r="T22">
        <v>472.69</v>
      </c>
      <c r="U22">
        <v>0</v>
      </c>
      <c r="V22">
        <v>0</v>
      </c>
      <c r="W22">
        <v>0</v>
      </c>
      <c r="X22">
        <v>127.11</v>
      </c>
    </row>
    <row r="23" spans="1:30" x14ac:dyDescent="0.25">
      <c r="A23" t="s">
        <v>5</v>
      </c>
      <c r="H23">
        <v>6213</v>
      </c>
      <c r="I23" t="s">
        <v>47</v>
      </c>
      <c r="J23">
        <v>62</v>
      </c>
      <c r="K23" t="s">
        <v>44</v>
      </c>
      <c r="L23" t="s">
        <v>40</v>
      </c>
      <c r="M23">
        <v>2017</v>
      </c>
      <c r="N23">
        <v>14</v>
      </c>
      <c r="O23">
        <v>10656</v>
      </c>
      <c r="P23">
        <v>0</v>
      </c>
      <c r="Q23">
        <v>10656</v>
      </c>
      <c r="R23">
        <v>0</v>
      </c>
      <c r="S23">
        <v>10656</v>
      </c>
      <c r="T23">
        <v>7992</v>
      </c>
      <c r="U23">
        <v>0</v>
      </c>
      <c r="V23">
        <v>0</v>
      </c>
      <c r="W23">
        <v>0</v>
      </c>
      <c r="X23">
        <v>2664</v>
      </c>
    </row>
    <row r="24" spans="1:30" x14ac:dyDescent="0.25">
      <c r="A24" t="s">
        <v>5</v>
      </c>
      <c r="H24">
        <v>7230</v>
      </c>
      <c r="I24" t="s">
        <v>48</v>
      </c>
      <c r="J24">
        <v>72</v>
      </c>
      <c r="K24" t="s">
        <v>49</v>
      </c>
      <c r="L24" t="s">
        <v>50</v>
      </c>
      <c r="M24">
        <v>2017</v>
      </c>
      <c r="N24">
        <v>14</v>
      </c>
      <c r="O24">
        <v>7960</v>
      </c>
      <c r="P24">
        <v>0</v>
      </c>
      <c r="Q24">
        <v>7960</v>
      </c>
      <c r="R24">
        <v>0</v>
      </c>
      <c r="S24">
        <v>7960</v>
      </c>
      <c r="T24">
        <v>0</v>
      </c>
      <c r="U24">
        <v>0</v>
      </c>
      <c r="V24">
        <v>0</v>
      </c>
      <c r="W24">
        <v>0</v>
      </c>
      <c r="X24">
        <v>7960</v>
      </c>
      <c r="Y24">
        <f>X24-3896</f>
        <v>4064</v>
      </c>
    </row>
    <row r="25" spans="1:30" x14ac:dyDescent="0.25">
      <c r="A25" t="s">
        <v>5</v>
      </c>
      <c r="H25">
        <v>723101</v>
      </c>
      <c r="I25" t="s">
        <v>51</v>
      </c>
      <c r="J25">
        <v>72</v>
      </c>
      <c r="K25" t="s">
        <v>49</v>
      </c>
      <c r="L25" t="s">
        <v>50</v>
      </c>
      <c r="M25">
        <v>2017</v>
      </c>
      <c r="N25">
        <v>14</v>
      </c>
      <c r="O25">
        <v>0</v>
      </c>
      <c r="P25">
        <v>0</v>
      </c>
      <c r="Q25">
        <v>0</v>
      </c>
      <c r="R25">
        <v>0</v>
      </c>
      <c r="S25">
        <v>0</v>
      </c>
      <c r="T25">
        <v>18.25</v>
      </c>
      <c r="U25">
        <v>0</v>
      </c>
      <c r="V25">
        <v>0</v>
      </c>
      <c r="W25">
        <v>0</v>
      </c>
      <c r="X25">
        <v>-18.25</v>
      </c>
    </row>
    <row r="26" spans="1:30" x14ac:dyDescent="0.25">
      <c r="A26" t="s">
        <v>5</v>
      </c>
      <c r="H26">
        <v>723201</v>
      </c>
      <c r="I26" t="s">
        <v>52</v>
      </c>
      <c r="J26">
        <v>72</v>
      </c>
      <c r="K26" t="s">
        <v>49</v>
      </c>
      <c r="L26" t="s">
        <v>50</v>
      </c>
      <c r="M26">
        <v>2017</v>
      </c>
      <c r="N26">
        <v>14</v>
      </c>
      <c r="O26">
        <v>0</v>
      </c>
      <c r="P26">
        <v>0</v>
      </c>
      <c r="Q26">
        <v>0</v>
      </c>
      <c r="R26">
        <v>0</v>
      </c>
      <c r="S26">
        <v>0</v>
      </c>
      <c r="T26">
        <v>546.37</v>
      </c>
      <c r="U26">
        <v>0</v>
      </c>
      <c r="V26">
        <v>0</v>
      </c>
      <c r="W26">
        <v>0</v>
      </c>
      <c r="X26">
        <v>-546.37</v>
      </c>
    </row>
    <row r="27" spans="1:30" x14ac:dyDescent="0.25">
      <c r="A27" t="s">
        <v>5</v>
      </c>
      <c r="H27">
        <v>723202</v>
      </c>
      <c r="I27" t="s">
        <v>53</v>
      </c>
      <c r="J27">
        <v>72</v>
      </c>
      <c r="K27" t="s">
        <v>49</v>
      </c>
      <c r="L27" t="s">
        <v>50</v>
      </c>
      <c r="M27">
        <v>2017</v>
      </c>
      <c r="N27">
        <v>14</v>
      </c>
      <c r="O27">
        <v>0</v>
      </c>
      <c r="P27">
        <v>0</v>
      </c>
      <c r="Q27">
        <v>0</v>
      </c>
      <c r="R27">
        <v>0</v>
      </c>
      <c r="S27">
        <v>0</v>
      </c>
      <c r="T27">
        <v>54.92</v>
      </c>
      <c r="U27">
        <v>0</v>
      </c>
      <c r="V27">
        <v>0</v>
      </c>
      <c r="W27">
        <v>0</v>
      </c>
      <c r="X27">
        <v>-54.92</v>
      </c>
    </row>
    <row r="28" spans="1:30" x14ac:dyDescent="0.25">
      <c r="A28" t="s">
        <v>5</v>
      </c>
      <c r="H28">
        <v>723209</v>
      </c>
      <c r="I28" t="s">
        <v>54</v>
      </c>
      <c r="J28">
        <v>72</v>
      </c>
      <c r="K28" t="s">
        <v>49</v>
      </c>
      <c r="L28" t="s">
        <v>50</v>
      </c>
      <c r="M28">
        <v>2017</v>
      </c>
      <c r="N28">
        <v>14</v>
      </c>
      <c r="O28">
        <v>0</v>
      </c>
      <c r="P28">
        <v>0</v>
      </c>
      <c r="Q28">
        <v>0</v>
      </c>
      <c r="R28">
        <v>0</v>
      </c>
      <c r="S28">
        <v>0</v>
      </c>
      <c r="T28">
        <v>877.97</v>
      </c>
      <c r="U28">
        <v>0</v>
      </c>
      <c r="V28">
        <v>0</v>
      </c>
      <c r="W28">
        <v>0</v>
      </c>
      <c r="X28">
        <v>-877.97</v>
      </c>
    </row>
    <row r="29" spans="1:30" x14ac:dyDescent="0.25">
      <c r="A29" t="s">
        <v>5</v>
      </c>
      <c r="H29">
        <v>723602</v>
      </c>
      <c r="I29" t="s">
        <v>55</v>
      </c>
      <c r="J29">
        <v>72</v>
      </c>
      <c r="K29" t="s">
        <v>49</v>
      </c>
      <c r="L29" t="s">
        <v>50</v>
      </c>
      <c r="M29">
        <v>2017</v>
      </c>
      <c r="N29">
        <v>14</v>
      </c>
      <c r="O29">
        <v>0</v>
      </c>
      <c r="P29">
        <v>0</v>
      </c>
      <c r="Q29">
        <v>0</v>
      </c>
      <c r="R29">
        <v>0</v>
      </c>
      <c r="S29">
        <v>0</v>
      </c>
      <c r="T29">
        <v>78.599999999999994</v>
      </c>
      <c r="U29">
        <v>0</v>
      </c>
      <c r="V29">
        <v>0</v>
      </c>
      <c r="W29">
        <v>0</v>
      </c>
      <c r="X29">
        <v>-78.599999999999994</v>
      </c>
    </row>
    <row r="30" spans="1:30" x14ac:dyDescent="0.25">
      <c r="A30" t="s">
        <v>5</v>
      </c>
      <c r="H30">
        <v>723604</v>
      </c>
      <c r="I30" t="s">
        <v>56</v>
      </c>
      <c r="J30">
        <v>72</v>
      </c>
      <c r="K30" t="s">
        <v>49</v>
      </c>
      <c r="L30" t="s">
        <v>50</v>
      </c>
      <c r="M30">
        <v>2017</v>
      </c>
      <c r="N30">
        <v>14</v>
      </c>
      <c r="O30">
        <v>0</v>
      </c>
      <c r="P30">
        <v>0</v>
      </c>
      <c r="Q30">
        <v>0</v>
      </c>
      <c r="R30">
        <v>0</v>
      </c>
      <c r="S30">
        <v>0</v>
      </c>
      <c r="T30">
        <v>40</v>
      </c>
      <c r="U30">
        <v>0</v>
      </c>
      <c r="V30">
        <v>0</v>
      </c>
      <c r="W30">
        <v>0</v>
      </c>
      <c r="X30">
        <v>-40</v>
      </c>
    </row>
    <row r="31" spans="1:30" x14ac:dyDescent="0.25">
      <c r="A31" t="s">
        <v>5</v>
      </c>
      <c r="H31">
        <v>723703</v>
      </c>
      <c r="I31" t="s">
        <v>57</v>
      </c>
      <c r="J31">
        <v>72</v>
      </c>
      <c r="K31" t="s">
        <v>49</v>
      </c>
      <c r="L31" t="s">
        <v>50</v>
      </c>
      <c r="M31">
        <v>2017</v>
      </c>
      <c r="N31">
        <v>14</v>
      </c>
      <c r="O31">
        <v>0</v>
      </c>
      <c r="P31">
        <v>0</v>
      </c>
      <c r="Q31">
        <v>0</v>
      </c>
      <c r="R31">
        <v>0</v>
      </c>
      <c r="S31">
        <v>0</v>
      </c>
      <c r="T31">
        <v>50</v>
      </c>
      <c r="U31">
        <v>0</v>
      </c>
      <c r="V31">
        <v>0</v>
      </c>
      <c r="W31">
        <v>0</v>
      </c>
      <c r="X31">
        <v>-50</v>
      </c>
    </row>
    <row r="32" spans="1:30" x14ac:dyDescent="0.25">
      <c r="A32" t="s">
        <v>5</v>
      </c>
      <c r="H32">
        <v>723705</v>
      </c>
      <c r="I32" t="s">
        <v>58</v>
      </c>
      <c r="J32">
        <v>72</v>
      </c>
      <c r="K32" t="s">
        <v>49</v>
      </c>
      <c r="L32" t="s">
        <v>50</v>
      </c>
      <c r="M32">
        <v>2017</v>
      </c>
      <c r="N32">
        <v>14</v>
      </c>
      <c r="O32">
        <v>0</v>
      </c>
      <c r="P32">
        <v>0</v>
      </c>
      <c r="Q32">
        <v>0</v>
      </c>
      <c r="R32">
        <v>0</v>
      </c>
      <c r="S32">
        <v>0</v>
      </c>
      <c r="T32">
        <v>1545</v>
      </c>
      <c r="U32">
        <v>0</v>
      </c>
      <c r="V32">
        <v>0</v>
      </c>
      <c r="W32">
        <v>0</v>
      </c>
      <c r="X32">
        <v>-1545</v>
      </c>
    </row>
    <row r="33" spans="1:25" x14ac:dyDescent="0.25">
      <c r="A33" t="s">
        <v>5</v>
      </c>
      <c r="H33">
        <v>723832</v>
      </c>
      <c r="I33" t="s">
        <v>59</v>
      </c>
      <c r="J33">
        <v>72</v>
      </c>
      <c r="K33" t="s">
        <v>49</v>
      </c>
      <c r="L33" t="s">
        <v>50</v>
      </c>
      <c r="M33">
        <v>2017</v>
      </c>
      <c r="N33">
        <v>14</v>
      </c>
      <c r="O33">
        <v>0</v>
      </c>
      <c r="P33">
        <v>0</v>
      </c>
      <c r="Q33">
        <v>0</v>
      </c>
      <c r="R33">
        <v>0</v>
      </c>
      <c r="S33">
        <v>0</v>
      </c>
      <c r="T33">
        <v>684.42</v>
      </c>
      <c r="U33">
        <v>0</v>
      </c>
      <c r="V33">
        <v>0</v>
      </c>
      <c r="W33">
        <v>0</v>
      </c>
      <c r="X33">
        <v>-684.42</v>
      </c>
      <c r="Y33">
        <f>SUM(X25:X33)</f>
        <v>-3895.5299999999997</v>
      </c>
    </row>
    <row r="34" spans="1:25" x14ac:dyDescent="0.25">
      <c r="A34" t="s">
        <v>5</v>
      </c>
      <c r="H34">
        <v>7250</v>
      </c>
      <c r="I34" t="s">
        <v>60</v>
      </c>
      <c r="J34">
        <v>72</v>
      </c>
      <c r="K34" t="s">
        <v>49</v>
      </c>
      <c r="L34" t="s">
        <v>50</v>
      </c>
      <c r="M34">
        <v>2017</v>
      </c>
      <c r="N34">
        <v>14</v>
      </c>
      <c r="O34">
        <v>4800</v>
      </c>
      <c r="P34">
        <v>0</v>
      </c>
      <c r="Q34">
        <v>4800</v>
      </c>
      <c r="R34">
        <v>0</v>
      </c>
      <c r="S34">
        <v>4800</v>
      </c>
      <c r="T34">
        <v>0</v>
      </c>
      <c r="U34">
        <v>0</v>
      </c>
      <c r="V34">
        <v>0</v>
      </c>
      <c r="W34">
        <v>0</v>
      </c>
      <c r="X34">
        <v>4800</v>
      </c>
    </row>
    <row r="35" spans="1:25" x14ac:dyDescent="0.25">
      <c r="A35" t="s">
        <v>5</v>
      </c>
      <c r="H35">
        <v>725104</v>
      </c>
      <c r="I35" t="s">
        <v>61</v>
      </c>
      <c r="J35">
        <v>72</v>
      </c>
      <c r="K35" t="s">
        <v>49</v>
      </c>
      <c r="L35" t="s">
        <v>50</v>
      </c>
      <c r="M35">
        <v>2017</v>
      </c>
      <c r="N35">
        <v>14</v>
      </c>
      <c r="O35">
        <v>0</v>
      </c>
      <c r="P35">
        <v>0</v>
      </c>
      <c r="Q35">
        <v>0</v>
      </c>
      <c r="R35">
        <v>0</v>
      </c>
      <c r="S35">
        <v>0</v>
      </c>
      <c r="T35">
        <v>159.30000000000001</v>
      </c>
      <c r="U35">
        <v>0</v>
      </c>
      <c r="V35">
        <v>0</v>
      </c>
      <c r="W35">
        <v>0</v>
      </c>
      <c r="X35">
        <v>-159.30000000000001</v>
      </c>
    </row>
    <row r="36" spans="1:25" x14ac:dyDescent="0.25">
      <c r="A36" t="s">
        <v>5</v>
      </c>
      <c r="H36">
        <v>725201</v>
      </c>
      <c r="I36" t="s">
        <v>62</v>
      </c>
      <c r="J36">
        <v>72</v>
      </c>
      <c r="K36" t="s">
        <v>49</v>
      </c>
      <c r="L36" t="s">
        <v>50</v>
      </c>
      <c r="M36">
        <v>2017</v>
      </c>
      <c r="N36">
        <v>14</v>
      </c>
      <c r="O36">
        <v>0</v>
      </c>
      <c r="P36">
        <v>0</v>
      </c>
      <c r="Q36">
        <v>0</v>
      </c>
      <c r="R36">
        <v>0</v>
      </c>
      <c r="S36">
        <v>0</v>
      </c>
      <c r="T36">
        <v>-159.30000000000001</v>
      </c>
      <c r="U36">
        <v>0</v>
      </c>
      <c r="V36">
        <v>0</v>
      </c>
      <c r="W36">
        <v>0</v>
      </c>
      <c r="X36">
        <v>159.30000000000001</v>
      </c>
    </row>
    <row r="37" spans="1:25" x14ac:dyDescent="0.25">
      <c r="A37" t="s">
        <v>5</v>
      </c>
      <c r="H37">
        <v>7571</v>
      </c>
      <c r="I37" t="s">
        <v>63</v>
      </c>
      <c r="J37">
        <v>75</v>
      </c>
      <c r="K37" t="s">
        <v>64</v>
      </c>
      <c r="L37" t="s">
        <v>50</v>
      </c>
      <c r="M37">
        <v>2017</v>
      </c>
      <c r="N37">
        <v>14</v>
      </c>
      <c r="O37">
        <v>0</v>
      </c>
      <c r="P37">
        <v>1500</v>
      </c>
      <c r="Q37">
        <v>1500</v>
      </c>
      <c r="R37">
        <v>0</v>
      </c>
      <c r="S37">
        <v>1500</v>
      </c>
      <c r="T37">
        <v>0</v>
      </c>
      <c r="U37">
        <v>0</v>
      </c>
      <c r="V37">
        <v>0</v>
      </c>
      <c r="W37">
        <v>0</v>
      </c>
      <c r="X37">
        <v>1500</v>
      </c>
      <c r="Y37" t="s">
        <v>76</v>
      </c>
    </row>
    <row r="38" spans="1:25" x14ac:dyDescent="0.25">
      <c r="A38" t="s">
        <v>5</v>
      </c>
      <c r="H38">
        <v>7614</v>
      </c>
      <c r="I38" t="s">
        <v>65</v>
      </c>
      <c r="J38">
        <v>76</v>
      </c>
      <c r="K38" t="s">
        <v>66</v>
      </c>
      <c r="L38" t="s">
        <v>50</v>
      </c>
      <c r="M38">
        <v>2017</v>
      </c>
      <c r="N38">
        <v>14</v>
      </c>
      <c r="O38">
        <v>0</v>
      </c>
      <c r="P38">
        <v>0</v>
      </c>
      <c r="Q38">
        <v>0</v>
      </c>
      <c r="R38">
        <v>0</v>
      </c>
      <c r="S38">
        <v>0</v>
      </c>
      <c r="T38">
        <v>125</v>
      </c>
      <c r="U38">
        <v>0</v>
      </c>
      <c r="V38">
        <v>0</v>
      </c>
      <c r="W38">
        <v>0</v>
      </c>
      <c r="X38">
        <v>-125</v>
      </c>
    </row>
    <row r="41" spans="1:25" x14ac:dyDescent="0.25">
      <c r="A41" t="s">
        <v>67</v>
      </c>
      <c r="O41">
        <v>101495.72</v>
      </c>
      <c r="P41">
        <v>1500</v>
      </c>
      <c r="Q41">
        <v>102995.72</v>
      </c>
      <c r="R41">
        <v>0</v>
      </c>
      <c r="S41">
        <v>102995.72</v>
      </c>
      <c r="T41">
        <v>65087.97</v>
      </c>
      <c r="U41">
        <v>0</v>
      </c>
      <c r="V41">
        <v>0</v>
      </c>
      <c r="W41">
        <v>0</v>
      </c>
      <c r="X41">
        <v>37907.75</v>
      </c>
    </row>
    <row r="44" spans="1:25" x14ac:dyDescent="0.25">
      <c r="K44">
        <f>12*19</f>
        <v>228</v>
      </c>
    </row>
    <row r="45" spans="1:25" x14ac:dyDescent="0.25">
      <c r="K45">
        <f>K44*10</f>
        <v>2280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H8" sqref="H8"/>
    </sheetView>
  </sheetViews>
  <sheetFormatPr defaultRowHeight="15" x14ac:dyDescent="0.25"/>
  <cols>
    <col min="1" max="1" width="18.7109375" style="1" customWidth="1"/>
    <col min="3" max="3" width="17.42578125" customWidth="1"/>
    <col min="4" max="4" width="30.28515625" customWidth="1"/>
  </cols>
  <sheetData>
    <row r="1" spans="1:4" ht="45" x14ac:dyDescent="0.25">
      <c r="A1" s="1" t="s">
        <v>48</v>
      </c>
    </row>
    <row r="3" spans="1:4" ht="45" x14ac:dyDescent="0.25">
      <c r="A3" s="1" t="s">
        <v>69</v>
      </c>
      <c r="C3">
        <v>4064</v>
      </c>
    </row>
    <row r="5" spans="1:4" x14ac:dyDescent="0.25">
      <c r="A5" s="1" t="s">
        <v>71</v>
      </c>
      <c r="C5" t="s">
        <v>72</v>
      </c>
      <c r="D5" t="s">
        <v>73</v>
      </c>
    </row>
    <row r="6" spans="1:4" ht="45" x14ac:dyDescent="0.25">
      <c r="A6" s="1" t="s">
        <v>70</v>
      </c>
      <c r="C6">
        <v>1000</v>
      </c>
      <c r="D6" s="1" t="s">
        <v>77</v>
      </c>
    </row>
    <row r="7" spans="1:4" ht="60" x14ac:dyDescent="0.25">
      <c r="A7" s="1" t="s">
        <v>74</v>
      </c>
      <c r="C7">
        <v>500</v>
      </c>
    </row>
    <row r="8" spans="1:4" ht="30" x14ac:dyDescent="0.25">
      <c r="A8" s="1" t="s">
        <v>75</v>
      </c>
      <c r="C8">
        <v>1000</v>
      </c>
    </row>
    <row r="10" spans="1:4" x14ac:dyDescent="0.25">
      <c r="C10">
        <f>SUM(C6:C8)</f>
        <v>2500</v>
      </c>
    </row>
    <row r="11" spans="1:4" x14ac:dyDescent="0.25">
      <c r="C11">
        <f>C3-C10</f>
        <v>1564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bwfksdld (1)</vt:lpstr>
      <vt:lpstr>Tracking 25101 4-5-17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 (Staff)</cp:lastModifiedBy>
  <dcterms:created xsi:type="dcterms:W3CDTF">2017-04-06T00:17:01Z</dcterms:created>
  <dcterms:modified xsi:type="dcterms:W3CDTF">2017-04-06T00:17:41Z</dcterms:modified>
</cp:coreProperties>
</file>