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B17"/>
  <c r="E18"/>
  <c r="E19"/>
  <c r="E20"/>
  <c r="E17"/>
  <c r="E10" l="1"/>
  <c r="D10"/>
  <c r="C10"/>
  <c r="F10"/>
  <c r="B13"/>
  <c r="F5"/>
  <c r="E6"/>
  <c r="F6" s="1"/>
  <c r="E7"/>
  <c r="F7" s="1"/>
  <c r="E8"/>
  <c r="E9"/>
  <c r="F9" s="1"/>
  <c r="E5"/>
  <c r="E13" l="1"/>
  <c r="F8"/>
  <c r="D13"/>
</calcChain>
</file>

<file path=xl/sharedStrings.xml><?xml version="1.0" encoding="utf-8"?>
<sst xmlns="http://schemas.openxmlformats.org/spreadsheetml/2006/main" count="32" uniqueCount="23">
  <si>
    <t>Admissions Recruitment Comparison</t>
  </si>
  <si>
    <t>FY 12</t>
  </si>
  <si>
    <t>Admissions</t>
  </si>
  <si>
    <t>FY12 Budget</t>
  </si>
  <si>
    <t>FY12 Spent</t>
  </si>
  <si>
    <t>Title</t>
  </si>
  <si>
    <t>Difference</t>
  </si>
  <si>
    <t>Out of state recruitment</t>
  </si>
  <si>
    <t>1st peoples recruitment</t>
  </si>
  <si>
    <t>comm college recruitment</t>
  </si>
  <si>
    <t>high school recruitment</t>
  </si>
  <si>
    <t>&lt;--they went this far into the hole</t>
  </si>
  <si>
    <t>&lt;--% of total budget</t>
  </si>
  <si>
    <t>Tacoma recruitment</t>
  </si>
  <si>
    <t>under</t>
  </si>
  <si>
    <t>over</t>
  </si>
  <si>
    <t>% difference</t>
  </si>
  <si>
    <t>MES non salary</t>
  </si>
  <si>
    <t>MPA non salary</t>
  </si>
  <si>
    <t>Tribal MPA non salary</t>
  </si>
  <si>
    <t>MiT recruitment</t>
  </si>
  <si>
    <t>MiT non-salary</t>
  </si>
  <si>
    <t>Adjustment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</si>
</sst>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zoomScale="175" zoomScaleNormal="175" workbookViewId="0">
      <selection activeCell="E14" sqref="E14"/>
    </sheetView>
  </sheetViews>
  <sheetFormatPr defaultRowHeight="15"/>
  <cols>
    <col min="1" max="1" width="34.42578125" bestFit="1" customWidth="1"/>
    <col min="2" max="2" width="11.7109375" bestFit="1" customWidth="1"/>
    <col min="3" max="3" width="11.7109375" customWidth="1"/>
    <col min="4" max="4" width="10.5703125" bestFit="1" customWidth="1"/>
    <col min="5" max="5" width="10.42578125" bestFit="1" customWidth="1"/>
    <col min="6" max="6" width="13.42578125" style="1" customWidth="1"/>
  </cols>
  <sheetData>
    <row r="1" spans="1:7">
      <c r="A1" t="s">
        <v>0</v>
      </c>
    </row>
    <row r="2" spans="1:7">
      <c r="A2" t="s">
        <v>1</v>
      </c>
    </row>
    <row r="4" spans="1:7">
      <c r="A4" t="s">
        <v>5</v>
      </c>
      <c r="B4" t="s">
        <v>3</v>
      </c>
      <c r="C4" t="s">
        <v>22</v>
      </c>
      <c r="D4" t="s">
        <v>4</v>
      </c>
      <c r="E4" t="s">
        <v>6</v>
      </c>
      <c r="F4" s="1" t="s">
        <v>16</v>
      </c>
    </row>
    <row r="5" spans="1:7">
      <c r="A5" t="s">
        <v>2</v>
      </c>
      <c r="B5">
        <v>775094</v>
      </c>
      <c r="D5">
        <v>749820</v>
      </c>
      <c r="E5">
        <f>B5-D5</f>
        <v>25274</v>
      </c>
      <c r="F5" s="1">
        <f>E5/B5</f>
        <v>3.2607657909879316E-2</v>
      </c>
      <c r="G5" t="s">
        <v>14</v>
      </c>
    </row>
    <row r="6" spans="1:7">
      <c r="A6" t="s">
        <v>7</v>
      </c>
      <c r="B6">
        <v>58372</v>
      </c>
      <c r="D6">
        <v>138129</v>
      </c>
      <c r="E6">
        <f t="shared" ref="E6:E9" si="0">B6-D6</f>
        <v>-79757</v>
      </c>
      <c r="F6" s="1">
        <f t="shared" ref="F6:F9" si="1">E6/B6</f>
        <v>-1.3663571575412869</v>
      </c>
      <c r="G6" t="s">
        <v>15</v>
      </c>
    </row>
    <row r="7" spans="1:7">
      <c r="A7" t="s">
        <v>8</v>
      </c>
      <c r="B7">
        <v>10492</v>
      </c>
      <c r="D7">
        <v>4138</v>
      </c>
      <c r="E7">
        <f t="shared" si="0"/>
        <v>6354</v>
      </c>
      <c r="F7" s="1">
        <f t="shared" si="1"/>
        <v>0.60560426991993899</v>
      </c>
      <c r="G7" t="s">
        <v>14</v>
      </c>
    </row>
    <row r="8" spans="1:7">
      <c r="A8" t="s">
        <v>9</v>
      </c>
      <c r="B8">
        <v>12966</v>
      </c>
      <c r="D8">
        <v>11563</v>
      </c>
      <c r="E8">
        <f t="shared" si="0"/>
        <v>1403</v>
      </c>
      <c r="F8" s="1">
        <f t="shared" si="1"/>
        <v>0.10820607743328706</v>
      </c>
      <c r="G8" t="s">
        <v>14</v>
      </c>
    </row>
    <row r="9" spans="1:7">
      <c r="A9" t="s">
        <v>10</v>
      </c>
      <c r="B9">
        <v>16513</v>
      </c>
      <c r="D9">
        <v>37567</v>
      </c>
      <c r="E9">
        <f t="shared" si="0"/>
        <v>-21054</v>
      </c>
      <c r="F9" s="1">
        <f t="shared" si="1"/>
        <v>-1.2749954581239025</v>
      </c>
      <c r="G9" t="s">
        <v>15</v>
      </c>
    </row>
    <row r="10" spans="1:7">
      <c r="A10" t="s">
        <v>13</v>
      </c>
      <c r="B10">
        <v>8900</v>
      </c>
      <c r="C10">
        <f>12466-8900</f>
        <v>3566</v>
      </c>
      <c r="D10">
        <f>3743.68+4522</f>
        <v>8265.68</v>
      </c>
      <c r="E10">
        <f>B10+C10-D10</f>
        <v>4200.32</v>
      </c>
      <c r="F10" s="1">
        <f t="shared" ref="F10" si="2">E10/B10</f>
        <v>0.47194606741573031</v>
      </c>
      <c r="G10" t="s">
        <v>14</v>
      </c>
    </row>
    <row r="13" spans="1:7">
      <c r="B13">
        <f>SUM(B5:B10)</f>
        <v>882337</v>
      </c>
      <c r="D13">
        <f t="shared" ref="D13:E13" si="3">SUM(D5:D10)</f>
        <v>949482.68</v>
      </c>
      <c r="E13">
        <f t="shared" si="3"/>
        <v>-63579.68</v>
      </c>
      <c r="F13" s="1" t="s">
        <v>11</v>
      </c>
    </row>
    <row r="14" spans="1:7">
      <c r="E14" s="1">
        <f>E13/B13</f>
        <v>-7.2058272519456845E-2</v>
      </c>
      <c r="F14" s="1" t="s">
        <v>12</v>
      </c>
    </row>
    <row r="16" spans="1:7">
      <c r="A16" t="s">
        <v>5</v>
      </c>
      <c r="B16" t="s">
        <v>3</v>
      </c>
      <c r="D16" t="s">
        <v>4</v>
      </c>
      <c r="E16" t="s">
        <v>6</v>
      </c>
      <c r="F16" s="1" t="s">
        <v>16</v>
      </c>
    </row>
    <row r="17" spans="1:5">
      <c r="A17" t="s">
        <v>17</v>
      </c>
      <c r="B17">
        <f>12760+(58790-49020)</f>
        <v>22530</v>
      </c>
      <c r="C17">
        <v>4882</v>
      </c>
      <c r="D17">
        <v>29543</v>
      </c>
      <c r="E17">
        <f>B17+C17-D17</f>
        <v>-2131</v>
      </c>
    </row>
    <row r="18" spans="1:5">
      <c r="A18" t="s">
        <v>18</v>
      </c>
      <c r="B18">
        <v>7000</v>
      </c>
      <c r="C18">
        <v>3500</v>
      </c>
      <c r="D18">
        <v>11787</v>
      </c>
      <c r="E18">
        <f t="shared" ref="E18:E20" si="4">B18+C18-D18</f>
        <v>-1287</v>
      </c>
    </row>
    <row r="19" spans="1:5" ht="15.75" customHeight="1">
      <c r="A19" t="s">
        <v>19</v>
      </c>
      <c r="B19">
        <v>12000</v>
      </c>
      <c r="D19">
        <v>8455.31</v>
      </c>
      <c r="E19">
        <f t="shared" si="4"/>
        <v>3544.6900000000005</v>
      </c>
    </row>
    <row r="20" spans="1:5">
      <c r="A20" t="s">
        <v>20</v>
      </c>
      <c r="B20">
        <v>3611</v>
      </c>
      <c r="D20">
        <v>3570.35</v>
      </c>
      <c r="E20">
        <f t="shared" si="4"/>
        <v>40.650000000000091</v>
      </c>
    </row>
    <row r="21" spans="1:5">
      <c r="A2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dcterms:created xsi:type="dcterms:W3CDTF">2013-04-19T18:55:38Z</dcterms:created>
  <dcterms:modified xsi:type="dcterms:W3CDTF">2013-04-23T01:02:57Z</dcterms:modified>
</cp:coreProperties>
</file>