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915" windowHeight="9720"/>
  </bookViews>
  <sheets>
    <sheet name="bwfksdld" sheetId="1" r:id="rId1"/>
  </sheets>
  <calcPr calcId="0"/>
</workbook>
</file>

<file path=xl/calcChain.xml><?xml version="1.0" encoding="utf-8"?>
<calcChain xmlns="http://schemas.openxmlformats.org/spreadsheetml/2006/main">
  <c r="C9" i="1"/>
  <c r="E9" s="1"/>
  <c r="C6"/>
  <c r="C12"/>
  <c r="E14"/>
  <c r="E15"/>
  <c r="D16"/>
  <c r="C11"/>
  <c r="E6"/>
  <c r="E7"/>
  <c r="E8"/>
  <c r="E10"/>
  <c r="E12"/>
  <c r="E13"/>
  <c r="E4"/>
  <c r="E11"/>
  <c r="C5"/>
  <c r="E5" s="1"/>
  <c r="C16" l="1"/>
  <c r="E16"/>
</calcChain>
</file>

<file path=xl/sharedStrings.xml><?xml version="1.0" encoding="utf-8"?>
<sst xmlns="http://schemas.openxmlformats.org/spreadsheetml/2006/main" count="25" uniqueCount="25">
  <si>
    <t>Office Supplies</t>
  </si>
  <si>
    <t>Duplicating Copy Center</t>
  </si>
  <si>
    <t>Conference Registration Fees</t>
  </si>
  <si>
    <t>2012-13 Budget</t>
  </si>
  <si>
    <t>2012-13 Allocation</t>
  </si>
  <si>
    <t>Misc</t>
  </si>
  <si>
    <t>Faculty Summer Orientation</t>
  </si>
  <si>
    <t>Books</t>
  </si>
  <si>
    <t>Honorarium</t>
  </si>
  <si>
    <t>Field Trips</t>
  </si>
  <si>
    <t>NCSE Travel</t>
  </si>
  <si>
    <t>Notes</t>
  </si>
  <si>
    <t>Student Conference Support</t>
  </si>
  <si>
    <t>UW Climate Change, Summer 2013</t>
  </si>
  <si>
    <t>Already Spent</t>
  </si>
  <si>
    <t>Remainder</t>
  </si>
  <si>
    <t>$7400 original budget + $1510 carry forward</t>
  </si>
  <si>
    <t>Thesis presentations</t>
  </si>
  <si>
    <t>snacks and drinks</t>
  </si>
  <si>
    <t>TOTAL</t>
  </si>
  <si>
    <t>Student Stats Assistant</t>
  </si>
  <si>
    <t>120 hours @ $14/hour</t>
  </si>
  <si>
    <t>$103.23 for SSSS, $400 for Confor</t>
  </si>
  <si>
    <t>Evergreen pays $3k membership fee</t>
  </si>
  <si>
    <t>MES Academic Budget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</si>
</sst>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/>
    <xf numFmtId="0" fontId="0" fillId="33" borderId="0" xfId="0" applyFill="1"/>
    <xf numFmtId="0" fontId="0" fillId="33" borderId="10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zoomScale="175" zoomScaleNormal="175" workbookViewId="0">
      <selection activeCell="F3" sqref="F3"/>
    </sheetView>
  </sheetViews>
  <sheetFormatPr defaultRowHeight="15"/>
  <cols>
    <col min="1" max="1" width="20.28515625" customWidth="1"/>
    <col min="2" max="2" width="14.5703125" bestFit="1" customWidth="1"/>
    <col min="3" max="3" width="17.42578125" bestFit="1" customWidth="1"/>
    <col min="4" max="4" width="13.5703125" bestFit="1" customWidth="1"/>
    <col min="5" max="5" width="10.7109375" bestFit="1" customWidth="1"/>
    <col min="6" max="6" width="39.85546875" bestFit="1" customWidth="1"/>
  </cols>
  <sheetData>
    <row r="1" spans="1:6">
      <c r="A1" t="s">
        <v>24</v>
      </c>
    </row>
    <row r="2" spans="1:6">
      <c r="B2" t="s">
        <v>3</v>
      </c>
      <c r="C2" s="2" t="s">
        <v>4</v>
      </c>
      <c r="D2" t="s">
        <v>14</v>
      </c>
      <c r="E2" s="2" t="s">
        <v>15</v>
      </c>
      <c r="F2" t="s">
        <v>11</v>
      </c>
    </row>
    <row r="3" spans="1:6">
      <c r="B3">
        <v>8910</v>
      </c>
      <c r="C3" s="2"/>
      <c r="E3" s="2"/>
      <c r="F3" t="s">
        <v>16</v>
      </c>
    </row>
    <row r="4" spans="1:6">
      <c r="A4" t="s">
        <v>0</v>
      </c>
      <c r="C4" s="2">
        <v>50</v>
      </c>
      <c r="D4">
        <v>0</v>
      </c>
      <c r="E4" s="2">
        <f>C4-D4</f>
        <v>50</v>
      </c>
    </row>
    <row r="5" spans="1:6">
      <c r="A5" t="s">
        <v>7</v>
      </c>
      <c r="C5" s="2">
        <f>188.65+545.63</f>
        <v>734.28</v>
      </c>
      <c r="D5">
        <v>734.28</v>
      </c>
      <c r="E5" s="2">
        <f t="shared" ref="E5:E15" si="0">C5-D5</f>
        <v>0</v>
      </c>
    </row>
    <row r="6" spans="1:6">
      <c r="A6" t="s">
        <v>9</v>
      </c>
      <c r="C6" s="2">
        <f>322.24+1312+164+150+164+400</f>
        <v>2512.2399999999998</v>
      </c>
      <c r="D6">
        <v>1634.24</v>
      </c>
      <c r="E6" s="2">
        <f t="shared" si="0"/>
        <v>877.99999999999977</v>
      </c>
    </row>
    <row r="7" spans="1:6">
      <c r="A7" t="s">
        <v>1</v>
      </c>
      <c r="C7" s="2">
        <v>0</v>
      </c>
      <c r="E7" s="2">
        <f t="shared" si="0"/>
        <v>0</v>
      </c>
    </row>
    <row r="8" spans="1:6">
      <c r="A8" t="s">
        <v>2</v>
      </c>
      <c r="C8" s="2">
        <v>350</v>
      </c>
      <c r="D8">
        <v>350</v>
      </c>
      <c r="E8" s="2">
        <f t="shared" si="0"/>
        <v>0</v>
      </c>
      <c r="F8" t="s">
        <v>13</v>
      </c>
    </row>
    <row r="9" spans="1:6">
      <c r="A9" t="s">
        <v>5</v>
      </c>
      <c r="C9" s="2">
        <f>25+78.78</f>
        <v>103.78</v>
      </c>
      <c r="D9">
        <v>5.48</v>
      </c>
      <c r="E9" s="2">
        <f t="shared" si="0"/>
        <v>98.3</v>
      </c>
    </row>
    <row r="10" spans="1:6">
      <c r="A10" t="s">
        <v>6</v>
      </c>
      <c r="C10" s="2">
        <v>193.87</v>
      </c>
      <c r="D10">
        <v>193.87</v>
      </c>
      <c r="E10" s="2">
        <f t="shared" si="0"/>
        <v>0</v>
      </c>
    </row>
    <row r="11" spans="1:6">
      <c r="A11" t="s">
        <v>10</v>
      </c>
      <c r="C11" s="2">
        <f>682.6+1000</f>
        <v>1682.6</v>
      </c>
      <c r="D11">
        <v>682.6</v>
      </c>
      <c r="E11" s="2">
        <f t="shared" si="0"/>
        <v>999.99999999999989</v>
      </c>
      <c r="F11" t="s">
        <v>23</v>
      </c>
    </row>
    <row r="12" spans="1:6">
      <c r="A12" t="s">
        <v>12</v>
      </c>
      <c r="C12" s="2">
        <f>103.23+400</f>
        <v>503.23</v>
      </c>
      <c r="D12">
        <v>103.23</v>
      </c>
      <c r="E12" s="2">
        <f t="shared" si="0"/>
        <v>400</v>
      </c>
      <c r="F12" t="s">
        <v>22</v>
      </c>
    </row>
    <row r="13" spans="1:6">
      <c r="A13" t="s">
        <v>8</v>
      </c>
      <c r="C13" s="2">
        <v>900</v>
      </c>
      <c r="D13">
        <v>350</v>
      </c>
      <c r="E13" s="2">
        <f t="shared" si="0"/>
        <v>550</v>
      </c>
    </row>
    <row r="14" spans="1:6">
      <c r="A14" t="s">
        <v>17</v>
      </c>
      <c r="C14" s="2">
        <v>200</v>
      </c>
      <c r="D14">
        <v>0</v>
      </c>
      <c r="E14" s="2">
        <f t="shared" si="0"/>
        <v>200</v>
      </c>
      <c r="F14" t="s">
        <v>18</v>
      </c>
    </row>
    <row r="15" spans="1:6">
      <c r="A15" t="s">
        <v>20</v>
      </c>
      <c r="C15" s="3">
        <v>1680</v>
      </c>
      <c r="D15" s="1">
        <v>0</v>
      </c>
      <c r="E15" s="3">
        <f t="shared" si="0"/>
        <v>1680</v>
      </c>
      <c r="F15" t="s">
        <v>21</v>
      </c>
    </row>
    <row r="16" spans="1:6">
      <c r="B16" t="s">
        <v>19</v>
      </c>
      <c r="C16" s="2">
        <f>SUM(C4:C15)</f>
        <v>8910</v>
      </c>
      <c r="D16">
        <f>SUM(D4:D15)</f>
        <v>4053.7</v>
      </c>
      <c r="E16" s="2">
        <f>SUM(E4:E15)</f>
        <v>4856.2999999999993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bwfksdld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wootang</cp:lastModifiedBy>
  <cp:lastPrinted>2013-02-08T00:21:36Z</cp:lastPrinted>
  <dcterms:created xsi:type="dcterms:W3CDTF">2013-02-08T00:05:23Z</dcterms:created>
  <dcterms:modified xsi:type="dcterms:W3CDTF">2013-02-08T00:43:19Z</dcterms:modified>
</cp:coreProperties>
</file>