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Prospective Students\applicants\GRE Study\"/>
    </mc:Choice>
  </mc:AlternateContent>
  <bookViews>
    <workbookView xWindow="315" yWindow="6120" windowWidth="21720" windowHeight="6015" tabRatio="768"/>
  </bookViews>
  <sheets>
    <sheet name="for GRE study" sheetId="11" r:id="rId1"/>
    <sheet name="9.23.13apps" sheetId="1" r:id="rId2"/>
    <sheet name="admit schools" sheetId="4" r:id="rId3"/>
    <sheet name="Sheet2" sheetId="3" r:id="rId4"/>
    <sheet name="Sheet4" sheetId="7" r:id="rId5"/>
    <sheet name="pivot tables 9.17.13" sheetId="12" r:id="rId6"/>
    <sheet name="TO PRINT 9.17.13" sheetId="13" r:id="rId7"/>
    <sheet name="Sheet8" sheetId="18" r:id="rId8"/>
    <sheet name="Sheet1" sheetId="14" r:id="rId9"/>
    <sheet name="to print 9.26.13" sheetId="19" r:id="rId10"/>
    <sheet name="to print 12.23.13" sheetId="20" r:id="rId11"/>
    <sheet name="Sheet5" sheetId="21" r:id="rId12"/>
  </sheets>
  <definedNames>
    <definedName name="_xlnm._FilterDatabase" localSheetId="11" hidden="1">Sheet5!$A$1:$T$92</definedName>
  </definedNames>
  <calcPr calcId="152511"/>
  <pivotCaches>
    <pivotCache cacheId="0" r:id="rId13"/>
    <pivotCache cacheId="1" r:id="rId14"/>
    <pivotCache cacheId="2" r:id="rId15"/>
  </pivotCaches>
</workbook>
</file>

<file path=xl/calcChain.xml><?xml version="1.0" encoding="utf-8"?>
<calcChain xmlns="http://schemas.openxmlformats.org/spreadsheetml/2006/main">
  <c r="B16" i="20" l="1"/>
  <c r="C16" i="20"/>
  <c r="F93" i="21"/>
  <c r="G93" i="21"/>
  <c r="E93" i="21"/>
  <c r="D93" i="21"/>
  <c r="F92" i="21"/>
  <c r="G92" i="21"/>
  <c r="E92" i="21"/>
  <c r="O5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4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13" i="20"/>
  <c r="K5" i="20"/>
  <c r="K6" i="20"/>
  <c r="K7" i="20"/>
  <c r="K8" i="20"/>
  <c r="K9" i="20"/>
  <c r="K10" i="20"/>
  <c r="K4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5" i="20"/>
  <c r="G22" i="20"/>
  <c r="G23" i="20"/>
  <c r="G24" i="20"/>
  <c r="G25" i="20"/>
  <c r="G26" i="20"/>
  <c r="G27" i="20"/>
  <c r="G28" i="20"/>
  <c r="G29" i="20"/>
  <c r="G30" i="20"/>
  <c r="G31" i="20"/>
  <c r="G32" i="20"/>
  <c r="G21" i="20"/>
  <c r="F91" i="21"/>
  <c r="G91" i="21"/>
  <c r="E91" i="21"/>
  <c r="D91" i="21"/>
  <c r="N92" i="21"/>
  <c r="N91" i="21"/>
  <c r="C21" i="20"/>
  <c r="C20" i="20"/>
  <c r="C11" i="20"/>
  <c r="C12" i="20"/>
  <c r="C13" i="20"/>
  <c r="C14" i="20"/>
  <c r="C15" i="20"/>
  <c r="C17" i="20"/>
  <c r="C10" i="20"/>
  <c r="C6" i="20"/>
  <c r="C7" i="20"/>
  <c r="C5" i="20"/>
  <c r="C49" i="20"/>
  <c r="C48" i="20"/>
  <c r="C47" i="20"/>
  <c r="C46" i="20"/>
  <c r="C45" i="20"/>
  <c r="C44" i="20"/>
  <c r="C43" i="20"/>
  <c r="C42" i="20"/>
  <c r="C41" i="20"/>
  <c r="C40" i="20"/>
  <c r="C39" i="20"/>
  <c r="C30" i="20"/>
  <c r="C29" i="20"/>
  <c r="O5" i="19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4" i="19"/>
  <c r="G22" i="19"/>
  <c r="G23" i="19"/>
  <c r="G24" i="19"/>
  <c r="G25" i="19"/>
  <c r="G26" i="19"/>
  <c r="G27" i="19"/>
  <c r="G28" i="19"/>
  <c r="G29" i="19"/>
  <c r="G30" i="19"/>
  <c r="G31" i="19"/>
  <c r="G32" i="19"/>
  <c r="G21" i="19"/>
  <c r="G7" i="19"/>
  <c r="G8" i="19"/>
  <c r="G11" i="19"/>
  <c r="G12" i="19"/>
  <c r="G13" i="19"/>
  <c r="G14" i="19"/>
  <c r="G15" i="19"/>
  <c r="G9" i="19"/>
  <c r="G16" i="19"/>
  <c r="G6" i="19"/>
  <c r="G5" i="19"/>
  <c r="G17" i="19"/>
  <c r="G10" i="19"/>
  <c r="C39" i="19"/>
  <c r="C40" i="19"/>
  <c r="C41" i="19"/>
  <c r="C42" i="19"/>
  <c r="C43" i="19"/>
  <c r="C44" i="19"/>
  <c r="C45" i="19"/>
  <c r="C46" i="19"/>
  <c r="C47" i="19"/>
  <c r="C48" i="19"/>
  <c r="C38" i="19"/>
  <c r="K6" i="19"/>
  <c r="K4" i="19"/>
  <c r="K7" i="19"/>
  <c r="K9" i="19"/>
  <c r="K5" i="19"/>
  <c r="K10" i="19"/>
  <c r="K8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13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14" i="19"/>
  <c r="K15" i="19"/>
  <c r="C20" i="19"/>
  <c r="C19" i="19"/>
  <c r="C11" i="19"/>
  <c r="C12" i="19"/>
  <c r="C13" i="19"/>
  <c r="C14" i="19"/>
  <c r="C15" i="19"/>
  <c r="C16" i="19"/>
  <c r="C10" i="19"/>
  <c r="C6" i="19"/>
  <c r="C7" i="19"/>
  <c r="C5" i="19"/>
  <c r="C29" i="19"/>
  <c r="C28" i="19"/>
  <c r="N44" i="14"/>
  <c r="N43" i="14"/>
  <c r="F43" i="14"/>
  <c r="G43" i="14"/>
  <c r="E43" i="14"/>
  <c r="D43" i="14"/>
  <c r="C37" i="13"/>
  <c r="C36" i="13"/>
  <c r="O22" i="13"/>
  <c r="O25" i="13"/>
  <c r="O26" i="13"/>
  <c r="O27" i="13"/>
  <c r="O28" i="13"/>
  <c r="O29" i="13"/>
  <c r="O20" i="13"/>
  <c r="O30" i="13"/>
  <c r="O31" i="13"/>
  <c r="O21" i="13"/>
  <c r="O23" i="13"/>
  <c r="O32" i="13"/>
  <c r="O24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5" i="13"/>
  <c r="J37" i="13"/>
  <c r="K25" i="13" s="1"/>
  <c r="C32" i="13"/>
  <c r="C27" i="13"/>
  <c r="C33" i="13"/>
  <c r="C30" i="13"/>
  <c r="C28" i="13"/>
  <c r="C25" i="13"/>
  <c r="C26" i="13"/>
  <c r="C24" i="13"/>
  <c r="C29" i="13"/>
  <c r="C23" i="13"/>
  <c r="C31" i="13"/>
  <c r="C6" i="13"/>
  <c r="C5" i="13"/>
  <c r="C7" i="13"/>
  <c r="G6" i="13"/>
  <c r="G7" i="13"/>
  <c r="G8" i="13"/>
  <c r="G9" i="13"/>
  <c r="G10" i="13"/>
  <c r="G11" i="13"/>
  <c r="G5" i="13"/>
  <c r="C11" i="13"/>
  <c r="C12" i="13"/>
  <c r="C13" i="13"/>
  <c r="C14" i="13"/>
  <c r="C15" i="13"/>
  <c r="C16" i="13"/>
  <c r="C10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14" i="13"/>
  <c r="C20" i="13"/>
  <c r="C19" i="13"/>
  <c r="K13" i="13"/>
  <c r="K19" i="13"/>
  <c r="K17" i="13"/>
  <c r="K12" i="13"/>
  <c r="K9" i="13"/>
  <c r="K5" i="13"/>
  <c r="K30" i="13"/>
  <c r="K26" i="13"/>
  <c r="K6" i="13"/>
  <c r="K18" i="13"/>
  <c r="K15" i="13"/>
  <c r="K36" i="13"/>
  <c r="K35" i="13"/>
  <c r="K22" i="13"/>
  <c r="K20" i="13"/>
  <c r="K7" i="13"/>
  <c r="K32" i="13" l="1"/>
  <c r="K29" i="13"/>
  <c r="K27" i="13"/>
  <c r="K10" i="13"/>
  <c r="K16" i="13"/>
  <c r="K33" i="13"/>
  <c r="K28" i="13"/>
  <c r="K11" i="13"/>
  <c r="K23" i="13"/>
  <c r="K34" i="13"/>
  <c r="K14" i="13"/>
  <c r="K21" i="13"/>
  <c r="K31" i="13"/>
  <c r="K8" i="13"/>
  <c r="K24" i="13"/>
</calcChain>
</file>

<file path=xl/sharedStrings.xml><?xml version="1.0" encoding="utf-8"?>
<sst xmlns="http://schemas.openxmlformats.org/spreadsheetml/2006/main" count="5614" uniqueCount="593">
  <si>
    <t>NAME_LAST</t>
  </si>
  <si>
    <t>NAME_FIRST</t>
  </si>
  <si>
    <t xml:space="preserve"> </t>
  </si>
  <si>
    <t>University of Oregon</t>
  </si>
  <si>
    <t>Environmental Studies</t>
  </si>
  <si>
    <t>Abreu-Aldana</t>
  </si>
  <si>
    <t>Pamela</t>
  </si>
  <si>
    <t>Eugene</t>
  </si>
  <si>
    <t>OR</t>
  </si>
  <si>
    <t>Virginia Tech.</t>
  </si>
  <si>
    <t>Psychology</t>
  </si>
  <si>
    <t>Acevedo</t>
  </si>
  <si>
    <t>Rudi</t>
  </si>
  <si>
    <t>Jarrell</t>
  </si>
  <si>
    <t>TX</t>
  </si>
  <si>
    <t>CA</t>
  </si>
  <si>
    <t>George</t>
  </si>
  <si>
    <t>University of Northern Colorado</t>
  </si>
  <si>
    <t>Communication Studies and French L.A.</t>
  </si>
  <si>
    <t>Aldridge</t>
  </si>
  <si>
    <t>Katherine</t>
  </si>
  <si>
    <t>Golden</t>
  </si>
  <si>
    <t>CO</t>
  </si>
  <si>
    <t>Biology</t>
  </si>
  <si>
    <t>University of Georgia</t>
  </si>
  <si>
    <t>Telecommunication Arts</t>
  </si>
  <si>
    <t>Alender</t>
  </si>
  <si>
    <t>Bethany</t>
  </si>
  <si>
    <t>Atlanta</t>
  </si>
  <si>
    <t>GA</t>
  </si>
  <si>
    <t>Collins</t>
  </si>
  <si>
    <t>Jennifer</t>
  </si>
  <si>
    <t>Smith</t>
  </si>
  <si>
    <t>University of Saint Thomas</t>
  </si>
  <si>
    <t>Ansley</t>
  </si>
  <si>
    <t>Brian</t>
  </si>
  <si>
    <t>Houston</t>
  </si>
  <si>
    <t>Azizian</t>
  </si>
  <si>
    <t>Mehran</t>
  </si>
  <si>
    <t>San Rafael</t>
  </si>
  <si>
    <t>WA</t>
  </si>
  <si>
    <t>Scott</t>
  </si>
  <si>
    <t>The Evergreen State College</t>
  </si>
  <si>
    <t>Sociology/ Political Science</t>
  </si>
  <si>
    <t>Ballantine</t>
  </si>
  <si>
    <t>Amory</t>
  </si>
  <si>
    <t>Olympia</t>
  </si>
  <si>
    <t>NJ</t>
  </si>
  <si>
    <t>University of Connecticut</t>
  </si>
  <si>
    <t>Communication Sciences</t>
  </si>
  <si>
    <t>Baron</t>
  </si>
  <si>
    <t>Wellfleet</t>
  </si>
  <si>
    <t>MA</t>
  </si>
  <si>
    <t>CT</t>
  </si>
  <si>
    <t>University of Delaware</t>
  </si>
  <si>
    <t>Human Services</t>
  </si>
  <si>
    <t>Beach</t>
  </si>
  <si>
    <t>Kelly</t>
  </si>
  <si>
    <t>Thornton</t>
  </si>
  <si>
    <t>PA</t>
  </si>
  <si>
    <t>Bear</t>
  </si>
  <si>
    <t>Brittany</t>
  </si>
  <si>
    <t>seattle</t>
  </si>
  <si>
    <t>Renton</t>
  </si>
  <si>
    <t>Evergreen State College</t>
  </si>
  <si>
    <t>Bachellor of science- emphasis in Marine Science</t>
  </si>
  <si>
    <t>Blakely</t>
  </si>
  <si>
    <t>Sierra</t>
  </si>
  <si>
    <t>Western Washington University</t>
  </si>
  <si>
    <t>Environmental Science</t>
  </si>
  <si>
    <t>Brown</t>
  </si>
  <si>
    <t>Maria</t>
  </si>
  <si>
    <t>Port Orchard</t>
  </si>
  <si>
    <t>Touro College</t>
  </si>
  <si>
    <t>Interdisciplinary Liberal Arts</t>
  </si>
  <si>
    <t>Cai</t>
  </si>
  <si>
    <t>Zhemin</t>
  </si>
  <si>
    <t>University of New Mexico</t>
  </si>
  <si>
    <t>Human Development and Family Relations</t>
  </si>
  <si>
    <t>Carrion</t>
  </si>
  <si>
    <t>Sara</t>
  </si>
  <si>
    <t>Albuquerque</t>
  </si>
  <si>
    <t>NM</t>
  </si>
  <si>
    <t>Portland State University</t>
  </si>
  <si>
    <t>Christy</t>
  </si>
  <si>
    <t>Joshua</t>
  </si>
  <si>
    <t>Tacoma</t>
  </si>
  <si>
    <t>Ecology</t>
  </si>
  <si>
    <t>Clendening</t>
  </si>
  <si>
    <t>Andrew</t>
  </si>
  <si>
    <t>Everett</t>
  </si>
  <si>
    <t>MD</t>
  </si>
  <si>
    <t>University of Washington Tacoma</t>
  </si>
  <si>
    <t>Interdisciplinary Arts and Sciences</t>
  </si>
  <si>
    <t>Close</t>
  </si>
  <si>
    <t>Julian</t>
  </si>
  <si>
    <t>University Place</t>
  </si>
  <si>
    <t>Caroline</t>
  </si>
  <si>
    <t>Tuskegee</t>
  </si>
  <si>
    <t>AL</t>
  </si>
  <si>
    <t>FL</t>
  </si>
  <si>
    <t>Nebraska Wesleyan University</t>
  </si>
  <si>
    <t>Cotten</t>
  </si>
  <si>
    <t>Hollie</t>
  </si>
  <si>
    <t>Phoenix</t>
  </si>
  <si>
    <t>AZ</t>
  </si>
  <si>
    <t>Cserfoi</t>
  </si>
  <si>
    <t>Steven</t>
  </si>
  <si>
    <t>olympia</t>
  </si>
  <si>
    <t>WV</t>
  </si>
  <si>
    <t>Science</t>
  </si>
  <si>
    <t>Davies</t>
  </si>
  <si>
    <t>Flynt</t>
  </si>
  <si>
    <t>Davis</t>
  </si>
  <si>
    <t>Sarah</t>
  </si>
  <si>
    <t>Bellingham</t>
  </si>
  <si>
    <t>MI</t>
  </si>
  <si>
    <t>Indiana University of Pennsylvania</t>
  </si>
  <si>
    <t>Biology Education</t>
  </si>
  <si>
    <t>DeStefano</t>
  </si>
  <si>
    <t>Rachel</t>
  </si>
  <si>
    <t>Donaldson</t>
  </si>
  <si>
    <t>Chloe</t>
  </si>
  <si>
    <t>Chanute</t>
  </si>
  <si>
    <t>KS</t>
  </si>
  <si>
    <t>OH</t>
  </si>
  <si>
    <t>Geography</t>
  </si>
  <si>
    <t>University of Wisconsin - Steven's Point</t>
  </si>
  <si>
    <t>Business Administration and Forest Recreation</t>
  </si>
  <si>
    <t>Donatelle</t>
  </si>
  <si>
    <t>Benjamin</t>
  </si>
  <si>
    <t>Bozeman</t>
  </si>
  <si>
    <t>MT</t>
  </si>
  <si>
    <t>The Evergreen State college</t>
  </si>
  <si>
    <t>Marine and Life Sciences</t>
  </si>
  <si>
    <t>Donovan</t>
  </si>
  <si>
    <t>Deanna</t>
  </si>
  <si>
    <t>Media Justice &amp; Radical Ethnography</t>
  </si>
  <si>
    <t>Fuller</t>
  </si>
  <si>
    <t>Matthew</t>
  </si>
  <si>
    <t>Kent</t>
  </si>
  <si>
    <t>Seattle</t>
  </si>
  <si>
    <t>Galbreath</t>
  </si>
  <si>
    <t>Christee</t>
  </si>
  <si>
    <t>Forks</t>
  </si>
  <si>
    <t>Evergreen State</t>
  </si>
  <si>
    <t>Wendy</t>
  </si>
  <si>
    <t>Tiffany</t>
  </si>
  <si>
    <t>Garlesky</t>
  </si>
  <si>
    <t>Fayetteville</t>
  </si>
  <si>
    <t>King</t>
  </si>
  <si>
    <t>Texas A&amp;M University</t>
  </si>
  <si>
    <t>WILDLIFE AND FISHERIES SCIENCE</t>
  </si>
  <si>
    <t>Tabitha</t>
  </si>
  <si>
    <t>Euless</t>
  </si>
  <si>
    <t>Giangrosso</t>
  </si>
  <si>
    <t>Joie</t>
  </si>
  <si>
    <t>Quilcene</t>
  </si>
  <si>
    <t>University of Rhode Island</t>
  </si>
  <si>
    <t>Wildlife and Conservation Biology</t>
  </si>
  <si>
    <t>Gingerella</t>
  </si>
  <si>
    <t>Lauren</t>
  </si>
  <si>
    <t>Westerly</t>
  </si>
  <si>
    <t>RI</t>
  </si>
  <si>
    <t>Lacey</t>
  </si>
  <si>
    <t>University of Washinton</t>
  </si>
  <si>
    <t>History</t>
  </si>
  <si>
    <t>Giorgio</t>
  </si>
  <si>
    <t>Philip</t>
  </si>
  <si>
    <t>Mark</t>
  </si>
  <si>
    <t>Hoquiam</t>
  </si>
  <si>
    <t>Gonzlez</t>
  </si>
  <si>
    <t>Justin</t>
  </si>
  <si>
    <t>Hamden</t>
  </si>
  <si>
    <t>Colorado State University</t>
  </si>
  <si>
    <t>History, Political Science</t>
  </si>
  <si>
    <t>Greene</t>
  </si>
  <si>
    <t>Sean</t>
  </si>
  <si>
    <t>Centennial</t>
  </si>
  <si>
    <t>Hamilton</t>
  </si>
  <si>
    <t>Lindsey</t>
  </si>
  <si>
    <t>Boise</t>
  </si>
  <si>
    <t>ID</t>
  </si>
  <si>
    <t>Oregon State University</t>
  </si>
  <si>
    <t>Elizabeth</t>
  </si>
  <si>
    <t>Enviromental and sustainability studies</t>
  </si>
  <si>
    <t>Hammou</t>
  </si>
  <si>
    <t>Ahmed</t>
  </si>
  <si>
    <t>St. Joseph's University</t>
  </si>
  <si>
    <t>English</t>
  </si>
  <si>
    <t>Heinze</t>
  </si>
  <si>
    <t>Haddonfield</t>
  </si>
  <si>
    <t>Florida State University</t>
  </si>
  <si>
    <t>Hendrick</t>
  </si>
  <si>
    <t>Kaylen</t>
  </si>
  <si>
    <t>Tallahassee</t>
  </si>
  <si>
    <t>Hoogestraat</t>
  </si>
  <si>
    <t>Bloomington</t>
  </si>
  <si>
    <t>IN</t>
  </si>
  <si>
    <t>Lewis and Clark College</t>
  </si>
  <si>
    <t>Anthropology/Sociology</t>
  </si>
  <si>
    <t>Howard</t>
  </si>
  <si>
    <t>Malcolm</t>
  </si>
  <si>
    <t>University of Kentucky</t>
  </si>
  <si>
    <t>Materials Engineering</t>
  </si>
  <si>
    <t>Isham</t>
  </si>
  <si>
    <t>Johnston</t>
  </si>
  <si>
    <t>Kayla</t>
  </si>
  <si>
    <t>Toledo</t>
  </si>
  <si>
    <t>Environmental Health and Policy</t>
  </si>
  <si>
    <t>Jonas-Ryea</t>
  </si>
  <si>
    <t>Jonsson</t>
  </si>
  <si>
    <t>Aiden</t>
  </si>
  <si>
    <t>Stockholm</t>
  </si>
  <si>
    <t>Kanouse</t>
  </si>
  <si>
    <t>Jamie</t>
  </si>
  <si>
    <t>Lakebay</t>
  </si>
  <si>
    <t>Northwest Indian College</t>
  </si>
  <si>
    <t>Native Environmental Science</t>
  </si>
  <si>
    <t>Kernak</t>
  </si>
  <si>
    <t>Michelle</t>
  </si>
  <si>
    <t>Kibben</t>
  </si>
  <si>
    <t>Wesley</t>
  </si>
  <si>
    <t>Eastern Michigan University</t>
  </si>
  <si>
    <t>Krystle</t>
  </si>
  <si>
    <t>Warren</t>
  </si>
  <si>
    <t>Ohio University</t>
  </si>
  <si>
    <t>Environmental Geology</t>
  </si>
  <si>
    <t>Korenowsky</t>
  </si>
  <si>
    <t>Rebekah</t>
  </si>
  <si>
    <t>Athens</t>
  </si>
  <si>
    <t>Eastern Illinois University</t>
  </si>
  <si>
    <t>Biological Sciences</t>
  </si>
  <si>
    <t>Kowalski</t>
  </si>
  <si>
    <t>Rebecca</t>
  </si>
  <si>
    <t>Gonzaga University</t>
  </si>
  <si>
    <t>Philosophy</t>
  </si>
  <si>
    <t>Krossen</t>
  </si>
  <si>
    <t>Kennedy</t>
  </si>
  <si>
    <t>Spokane</t>
  </si>
  <si>
    <t>Brandeis University</t>
  </si>
  <si>
    <t>Environmental Studies/Philosophy</t>
  </si>
  <si>
    <t>Lamb</t>
  </si>
  <si>
    <t>Audrey</t>
  </si>
  <si>
    <t>Psychology/Anthropology</t>
  </si>
  <si>
    <t>Lara</t>
  </si>
  <si>
    <t>Hillarie</t>
  </si>
  <si>
    <t>Virgina Commonwealth University</t>
  </si>
  <si>
    <t>Leach</t>
  </si>
  <si>
    <t>Ted</t>
  </si>
  <si>
    <t>Spanish</t>
  </si>
  <si>
    <t>Loosle</t>
  </si>
  <si>
    <t>Pacific Lutheran University</t>
  </si>
  <si>
    <t>Sociology; Women's Studies</t>
  </si>
  <si>
    <t>Milleville</t>
  </si>
  <si>
    <t>Laura</t>
  </si>
  <si>
    <t>Burien</t>
  </si>
  <si>
    <t>University of Abuja, F.C.T - Nigeria</t>
  </si>
  <si>
    <t>Geography and Environmental Management</t>
  </si>
  <si>
    <t>Naadzenga</t>
  </si>
  <si>
    <t>Aperr</t>
  </si>
  <si>
    <t>Abuja</t>
  </si>
  <si>
    <t>No-Line</t>
  </si>
  <si>
    <t>Mikeal</t>
  </si>
  <si>
    <t>Environmental</t>
  </si>
  <si>
    <t>Norris</t>
  </si>
  <si>
    <t>Christopher</t>
  </si>
  <si>
    <t>Elma</t>
  </si>
  <si>
    <t>Okuyama</t>
  </si>
  <si>
    <t>Ayako</t>
  </si>
  <si>
    <t>Mercer Island</t>
  </si>
  <si>
    <t>Chemistry</t>
  </si>
  <si>
    <t>The College of Santa Fe</t>
  </si>
  <si>
    <t>Conservation Science</t>
  </si>
  <si>
    <t>Oral</t>
  </si>
  <si>
    <t>Kaan</t>
  </si>
  <si>
    <t>Hood River</t>
  </si>
  <si>
    <t>Molecular biology</t>
  </si>
  <si>
    <t>Penn</t>
  </si>
  <si>
    <t>Candace</t>
  </si>
  <si>
    <t>Seattle University</t>
  </si>
  <si>
    <t>Pier</t>
  </si>
  <si>
    <t>Chapin</t>
  </si>
  <si>
    <t>Portland</t>
  </si>
  <si>
    <t>Bachelor of Science-Environmental</t>
  </si>
  <si>
    <t>Pitt</t>
  </si>
  <si>
    <t>Pah-tu</t>
  </si>
  <si>
    <t>Quackenbush</t>
  </si>
  <si>
    <t>Ashley</t>
  </si>
  <si>
    <t>University of Washington</t>
  </si>
  <si>
    <t>Envrionmental Science</t>
  </si>
  <si>
    <t>Schram</t>
  </si>
  <si>
    <t>Reid</t>
  </si>
  <si>
    <t>California State University, Bakersfield</t>
  </si>
  <si>
    <t>B.S. Environmental Resource Management</t>
  </si>
  <si>
    <t>Skill</t>
  </si>
  <si>
    <t>Wofford Heights</t>
  </si>
  <si>
    <t>Shepherd University</t>
  </si>
  <si>
    <t>Chelsea</t>
  </si>
  <si>
    <t>University of North Texas</t>
  </si>
  <si>
    <t>Business--Entreprenuership</t>
  </si>
  <si>
    <t>Snyder</t>
  </si>
  <si>
    <t>Shay</t>
  </si>
  <si>
    <t>Denton</t>
  </si>
  <si>
    <t>Virginia Military Institute</t>
  </si>
  <si>
    <t>Stalnaker</t>
  </si>
  <si>
    <t>Christina</t>
  </si>
  <si>
    <t>Auburn</t>
  </si>
  <si>
    <t>Surprise</t>
  </si>
  <si>
    <t>October</t>
  </si>
  <si>
    <t>University of Arkansas at Little Rock</t>
  </si>
  <si>
    <t>Swanson</t>
  </si>
  <si>
    <t>Little Rock</t>
  </si>
  <si>
    <t>AR</t>
  </si>
  <si>
    <t>Media Studies</t>
  </si>
  <si>
    <t>Sweet</t>
  </si>
  <si>
    <t>Loyola University Chicago</t>
  </si>
  <si>
    <t>Taylor</t>
  </si>
  <si>
    <t>Frostburg State University</t>
  </si>
  <si>
    <t>Earth Science; Environmental Science Concentration</t>
  </si>
  <si>
    <t>Temple</t>
  </si>
  <si>
    <t>Bianca</t>
  </si>
  <si>
    <t>Silver Spring</t>
  </si>
  <si>
    <t>Theibert</t>
  </si>
  <si>
    <t>Jillian</t>
  </si>
  <si>
    <t>Birmingham</t>
  </si>
  <si>
    <t>Tyra</t>
  </si>
  <si>
    <t>Tyson</t>
  </si>
  <si>
    <t>Maharishi University of Management</t>
  </si>
  <si>
    <t>Sustainable Living</t>
  </si>
  <si>
    <t>Ungerer</t>
  </si>
  <si>
    <t>Fairfield</t>
  </si>
  <si>
    <t>IA</t>
  </si>
  <si>
    <t>Wallis</t>
  </si>
  <si>
    <t>Stanwood</t>
  </si>
  <si>
    <t>Wandler</t>
  </si>
  <si>
    <t>Jeffrey</t>
  </si>
  <si>
    <t>Bothell</t>
  </si>
  <si>
    <t>University of Alabama in Huntsville</t>
  </si>
  <si>
    <t>Earth System Science</t>
  </si>
  <si>
    <t>Webb</t>
  </si>
  <si>
    <t>Huntsville</t>
  </si>
  <si>
    <t>Bachelor in Arts- Envirnmental Studies</t>
  </si>
  <si>
    <t>Whittenberg</t>
  </si>
  <si>
    <t>Desiree</t>
  </si>
  <si>
    <t>Native American Studies</t>
  </si>
  <si>
    <t>Youckton</t>
  </si>
  <si>
    <t>Heather</t>
  </si>
  <si>
    <t>UG institution</t>
  </si>
  <si>
    <t>UG degree earned date</t>
  </si>
  <si>
    <t>UG major</t>
  </si>
  <si>
    <t>city</t>
  </si>
  <si>
    <t>state</t>
  </si>
  <si>
    <t>ADMIT/DENY/INC</t>
  </si>
  <si>
    <t>GRE VERBAL</t>
  </si>
  <si>
    <t>GRE QUANT</t>
  </si>
  <si>
    <t>GRE ESSAY</t>
  </si>
  <si>
    <t>AMERICORPS</t>
  </si>
  <si>
    <t>VETERAN</t>
  </si>
  <si>
    <t>UG GPA</t>
  </si>
  <si>
    <t>INC</t>
  </si>
  <si>
    <t>ADMIT</t>
  </si>
  <si>
    <t>Anderson</t>
  </si>
  <si>
    <t>N/A</t>
  </si>
  <si>
    <t>Libral Arts</t>
  </si>
  <si>
    <t>Shelton</t>
  </si>
  <si>
    <t>Not Finished</t>
  </si>
  <si>
    <t>San Francisco State University</t>
  </si>
  <si>
    <t>Recreation, Parks, and Tourism Administration</t>
  </si>
  <si>
    <t>Anthropology</t>
  </si>
  <si>
    <t>3.75 In Progress</t>
  </si>
  <si>
    <t>Defered</t>
  </si>
  <si>
    <t>Slippery Rock University</t>
  </si>
  <si>
    <t>Deny</t>
  </si>
  <si>
    <t>In Progress</t>
  </si>
  <si>
    <t>West Virginia University</t>
  </si>
  <si>
    <t>News Editorial Journalism</t>
  </si>
  <si>
    <t>DENY</t>
  </si>
  <si>
    <t>Quinnipiac University</t>
  </si>
  <si>
    <t>Economics</t>
  </si>
  <si>
    <t>Univeristy of Hawaii, Hilo</t>
  </si>
  <si>
    <t>Biology (Ecology, Evolution, Conservation Bio)</t>
  </si>
  <si>
    <t>Albion College</t>
  </si>
  <si>
    <t>Psychology and Art History</t>
  </si>
  <si>
    <t>Geography/Natural Resources</t>
  </si>
  <si>
    <t>TOEFL</t>
  </si>
  <si>
    <t>Noel</t>
  </si>
  <si>
    <t>Nastassja</t>
  </si>
  <si>
    <t>DePaul University</t>
  </si>
  <si>
    <t>Political Science</t>
  </si>
  <si>
    <t>Nigeria</t>
  </si>
  <si>
    <t>Sweden</t>
  </si>
  <si>
    <t>University of Tennesee, Chattanooga</t>
  </si>
  <si>
    <t>University of Colorado, Boulder</t>
  </si>
  <si>
    <t>Sociology</t>
  </si>
  <si>
    <t>Bermingham- Southern College</t>
  </si>
  <si>
    <t>Urban Environmental Studies</t>
  </si>
  <si>
    <t>UC Davis</t>
  </si>
  <si>
    <t>Animal Science</t>
  </si>
  <si>
    <t>Uhrich</t>
  </si>
  <si>
    <t>Alex</t>
  </si>
  <si>
    <t>Biocultural Anthropology</t>
  </si>
  <si>
    <t>Zaborac-Reed</t>
  </si>
  <si>
    <t>Stephanie</t>
  </si>
  <si>
    <t>Excelsior College</t>
  </si>
  <si>
    <t>Liberal Studies</t>
  </si>
  <si>
    <t>Not Applicable</t>
  </si>
  <si>
    <t>Lynnwood</t>
  </si>
  <si>
    <t>Grand Total</t>
  </si>
  <si>
    <t>Count of NAME_LAST</t>
  </si>
  <si>
    <t>Total</t>
  </si>
  <si>
    <t>Institution type</t>
  </si>
  <si>
    <t>non WA public</t>
  </si>
  <si>
    <t>WA public</t>
  </si>
  <si>
    <t>CA public</t>
  </si>
  <si>
    <t>OR public</t>
  </si>
  <si>
    <t>non WA private</t>
  </si>
  <si>
    <t>OR private</t>
  </si>
  <si>
    <t>WA private</t>
  </si>
  <si>
    <t>International</t>
  </si>
  <si>
    <t>University of Saint Thomas Houston</t>
  </si>
  <si>
    <t>WA tribal college</t>
  </si>
  <si>
    <t>??</t>
  </si>
  <si>
    <t>Birmingham- Southern College</t>
  </si>
  <si>
    <t>non-WA private</t>
  </si>
  <si>
    <t>(blank)</t>
  </si>
  <si>
    <t>(blank) Total</t>
  </si>
  <si>
    <t>AL Total</t>
  </si>
  <si>
    <t>CA Total</t>
  </si>
  <si>
    <t>CO Total</t>
  </si>
  <si>
    <t>FL Total</t>
  </si>
  <si>
    <t>GA Total</t>
  </si>
  <si>
    <t>IA Total</t>
  </si>
  <si>
    <t>ID Total</t>
  </si>
  <si>
    <t>OR Total</t>
  </si>
  <si>
    <t>PA Total</t>
  </si>
  <si>
    <t>TX Total</t>
  </si>
  <si>
    <t>WA Total</t>
  </si>
  <si>
    <t>WV Total</t>
  </si>
  <si>
    <t>Gonzalez</t>
  </si>
  <si>
    <t>University of Nevada - Reno</t>
  </si>
  <si>
    <t>Reno</t>
  </si>
  <si>
    <t>NV</t>
  </si>
  <si>
    <t>Environmental Sciences</t>
  </si>
  <si>
    <t>Liberal Arts</t>
  </si>
  <si>
    <t>city at time of app</t>
  </si>
  <si>
    <t>state at time of app</t>
  </si>
  <si>
    <t>GENDER</t>
  </si>
  <si>
    <t>AGE</t>
  </si>
  <si>
    <t/>
  </si>
  <si>
    <t>F</t>
  </si>
  <si>
    <t>Hispanic/Latino</t>
  </si>
  <si>
    <t>N</t>
  </si>
  <si>
    <t>M</t>
  </si>
  <si>
    <t>White/Caucasian</t>
  </si>
  <si>
    <t>R</t>
  </si>
  <si>
    <t>Not Indicated</t>
  </si>
  <si>
    <t>Asian</t>
  </si>
  <si>
    <t>Z</t>
  </si>
  <si>
    <t>American Indian</t>
  </si>
  <si>
    <t>African American</t>
  </si>
  <si>
    <t>Other</t>
  </si>
  <si>
    <t>RESIDENCY</t>
  </si>
  <si>
    <t>ETHNICICITY</t>
  </si>
  <si>
    <t>Y</t>
  </si>
  <si>
    <t>ADMIT - NO REG</t>
  </si>
  <si>
    <t>ADMIT - NOT COMING</t>
  </si>
  <si>
    <t>DEFER</t>
  </si>
  <si>
    <t>TOTAL</t>
  </si>
  <si>
    <t>ETHNICITY</t>
  </si>
  <si>
    <t>NV Total</t>
  </si>
  <si>
    <t>UG institution type</t>
  </si>
  <si>
    <t>%</t>
  </si>
  <si>
    <t>UG Graduation Year</t>
  </si>
  <si>
    <t>Marine Science</t>
  </si>
  <si>
    <t>Environmental Resource Management</t>
  </si>
  <si>
    <t>Business Entreprenuership</t>
  </si>
  <si>
    <t>Communication Studies</t>
  </si>
  <si>
    <t>French</t>
  </si>
  <si>
    <t>Art History</t>
  </si>
  <si>
    <t>Women's Studies</t>
  </si>
  <si>
    <t>Wildlife and Fisheries Science</t>
  </si>
  <si>
    <t>TOTAL MAJORS</t>
  </si>
  <si>
    <t>UG major (self-reported; double majors listed separately)</t>
  </si>
  <si>
    <t>State at time of app</t>
  </si>
  <si>
    <t>WA city at time of app</t>
  </si>
  <si>
    <t>Fall 2013 MES cohort demographics</t>
  </si>
  <si>
    <t>TOTAL REGISTERED STUDENTS = 41</t>
  </si>
  <si>
    <t>Resident</t>
  </si>
  <si>
    <t>Nonresident</t>
  </si>
  <si>
    <t>Service</t>
  </si>
  <si>
    <t>Veteran</t>
  </si>
  <si>
    <t>AmeriCorps</t>
  </si>
  <si>
    <t>GRE - VERBAL</t>
  </si>
  <si>
    <t>GRE - QUANT</t>
  </si>
  <si>
    <t>GRE - ESSAY</t>
  </si>
  <si>
    <t>SCORES</t>
  </si>
  <si>
    <t>AVG</t>
  </si>
  <si>
    <t>percentile</t>
  </si>
  <si>
    <t>n/a</t>
  </si>
  <si>
    <t>151 verbal, 152 quant, 3.6 essay</t>
  </si>
  <si>
    <t>*NOTE: Averages for all GRE testers are</t>
  </si>
  <si>
    <t>Environmental and Sustainability Studies</t>
  </si>
  <si>
    <t>Age Range</t>
  </si>
  <si>
    <t>21-45</t>
  </si>
  <si>
    <t>Average Age</t>
  </si>
  <si>
    <t>Median Age</t>
  </si>
  <si>
    <t>4 americorps</t>
  </si>
  <si>
    <t>3 veteran</t>
  </si>
  <si>
    <t>UG CUMULATIVE GPA</t>
  </si>
  <si>
    <t>NONRESIDENT</t>
  </si>
  <si>
    <t>RESIDENT</t>
  </si>
  <si>
    <t>INTERNATIONAL</t>
  </si>
  <si>
    <t>WA cities at time of app</t>
  </si>
  <si>
    <t>Enviromental and Sustainability Studies</t>
  </si>
  <si>
    <t>French Language Arts</t>
  </si>
  <si>
    <t>Molecular Biology</t>
  </si>
  <si>
    <t>Fall 2013 MES cohort demographics 9.26.13</t>
  </si>
  <si>
    <t>ADMIT-NOT COMING</t>
  </si>
  <si>
    <t>TOTAL REGISTERED STUDENTS = 40</t>
  </si>
  <si>
    <t>Fall 2013 MES cohort demographics day 10 fall quarter</t>
  </si>
  <si>
    <t>35-54%</t>
  </si>
  <si>
    <t>SCORES (of those with)</t>
  </si>
  <si>
    <t>Students of Color</t>
  </si>
  <si>
    <t>AGE at applying</t>
  </si>
  <si>
    <t>STUDENT ID</t>
  </si>
  <si>
    <t>LAST</t>
  </si>
  <si>
    <t>FIRST</t>
  </si>
  <si>
    <t>GPA</t>
  </si>
  <si>
    <t>GRE WRITING</t>
  </si>
  <si>
    <t>THESIS</t>
  </si>
  <si>
    <t>EXTENSION</t>
  </si>
  <si>
    <t>GRAD</t>
  </si>
  <si>
    <t>A00341338</t>
  </si>
  <si>
    <t>Complete</t>
  </si>
  <si>
    <t>No</t>
  </si>
  <si>
    <t>Spring 2015</t>
  </si>
  <si>
    <t>Spring 2016</t>
  </si>
  <si>
    <t>A00317619</t>
  </si>
  <si>
    <t>A00332543</t>
  </si>
  <si>
    <t>A00329412</t>
  </si>
  <si>
    <t>A00331025</t>
  </si>
  <si>
    <t>A00328141</t>
  </si>
  <si>
    <t>Summer 2015</t>
  </si>
  <si>
    <t>A00329413</t>
  </si>
  <si>
    <t>A00156770</t>
  </si>
  <si>
    <t>A00339374</t>
  </si>
  <si>
    <t>NOTES</t>
  </si>
  <si>
    <t>Took  stats and social science Summer 2013. NC/WD from gCORE</t>
  </si>
  <si>
    <t>A00337364</t>
  </si>
  <si>
    <t>A00329040</t>
  </si>
  <si>
    <t>A00330654</t>
  </si>
  <si>
    <t>Incomplete?</t>
  </si>
  <si>
    <t>A00031749</t>
  </si>
  <si>
    <t>Yes</t>
  </si>
  <si>
    <t>Is this the same person as a 2010 admit who was WD in fall quarter?</t>
  </si>
  <si>
    <t>A00326712</t>
  </si>
  <si>
    <t>yes</t>
  </si>
  <si>
    <t>A00330711</t>
  </si>
  <si>
    <t>A00339867</t>
  </si>
  <si>
    <t>A00328729</t>
  </si>
  <si>
    <t>no</t>
  </si>
  <si>
    <t>A00277014</t>
  </si>
  <si>
    <t>A00330839</t>
  </si>
  <si>
    <t>Incomplete</t>
  </si>
  <si>
    <t>NA</t>
  </si>
  <si>
    <t>Spring 2017?</t>
  </si>
  <si>
    <t>A00329442</t>
  </si>
  <si>
    <t>NC in ESS, WD Spring 2014</t>
  </si>
  <si>
    <t>Can't find any record of this person</t>
  </si>
  <si>
    <t>A00337368</t>
  </si>
  <si>
    <t>Fall 2015</t>
  </si>
  <si>
    <t>A00341744</t>
  </si>
  <si>
    <t>A00313562</t>
  </si>
  <si>
    <t>A00324531</t>
  </si>
  <si>
    <t>A00330844</t>
  </si>
  <si>
    <t>A00115671</t>
  </si>
  <si>
    <t>A00330026</t>
  </si>
  <si>
    <t>A00330947</t>
  </si>
  <si>
    <t>WD Winter 2014</t>
  </si>
  <si>
    <t>A00337420</t>
  </si>
  <si>
    <t>Fall 2016</t>
  </si>
  <si>
    <t>Academic Statement need review</t>
  </si>
  <si>
    <t>A00101696</t>
  </si>
  <si>
    <t>A00330676</t>
  </si>
  <si>
    <t>A00282740</t>
  </si>
  <si>
    <t>NC for ESS, WD Spring 2014</t>
  </si>
  <si>
    <t>A00304730</t>
  </si>
  <si>
    <t>A00338502</t>
  </si>
  <si>
    <t>A00333292</t>
  </si>
  <si>
    <t>A00227392</t>
  </si>
  <si>
    <t>In progress</t>
  </si>
  <si>
    <t>A00099458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</si>
</sst>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E3F3FE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CCCCCC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6" applyNumberFormat="0" applyAlignment="0" applyProtection="0"/>
    <xf numFmtId="0" fontId="12" fillId="28" borderId="1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16" applyNumberFormat="0" applyAlignment="0" applyProtection="0"/>
    <xf numFmtId="0" fontId="19" fillId="0" borderId="21" applyNumberFormat="0" applyFill="0" applyAlignment="0" applyProtection="0"/>
    <xf numFmtId="0" fontId="20" fillId="31" borderId="0" applyNumberFormat="0" applyBorder="0" applyAlignment="0" applyProtection="0"/>
    <xf numFmtId="0" fontId="5" fillId="0" borderId="0"/>
    <xf numFmtId="0" fontId="2" fillId="32" borderId="22" applyNumberFormat="0" applyFont="0" applyAlignment="0" applyProtection="0"/>
    <xf numFmtId="0" fontId="21" fillId="27" borderId="23" applyNumberFormat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4" applyNumberFormat="0" applyFill="0" applyAlignment="0" applyProtection="0"/>
    <xf numFmtId="0" fontId="24" fillId="0" borderId="0" applyNumberFormat="0" applyFill="0" applyBorder="0" applyAlignment="0" applyProtection="0"/>
  </cellStyleXfs>
  <cellXfs count="71">
    <xf numFmtId="0" fontId="0" fillId="0" borderId="0" xfId="0"/>
    <xf numFmtId="14" fontId="0" fillId="0" borderId="0" xfId="0" applyNumberFormat="1"/>
    <xf numFmtId="17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0" fillId="0" borderId="3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" xfId="37" applyFont="1" applyFill="1" applyBorder="1" applyAlignment="1">
      <alignment wrapText="1"/>
    </xf>
    <xf numFmtId="0" fontId="4" fillId="0" borderId="1" xfId="37" applyFont="1" applyFill="1" applyBorder="1" applyAlignment="1">
      <alignment horizontal="right" wrapText="1"/>
    </xf>
    <xf numFmtId="0" fontId="4" fillId="0" borderId="8" xfId="37" applyFont="1" applyFill="1" applyBorder="1" applyAlignment="1">
      <alignment horizontal="center"/>
    </xf>
    <xf numFmtId="0" fontId="4" fillId="0" borderId="12" xfId="37" applyFont="1" applyFill="1" applyBorder="1" applyAlignment="1">
      <alignment wrapText="1"/>
    </xf>
    <xf numFmtId="0" fontId="4" fillId="0" borderId="12" xfId="37" applyFont="1" applyFill="1" applyBorder="1" applyAlignment="1">
      <alignment horizontal="right" wrapText="1"/>
    </xf>
    <xf numFmtId="0" fontId="1" fillId="0" borderId="13" xfId="37" applyFont="1" applyFill="1" applyBorder="1" applyAlignment="1">
      <alignment wrapText="1"/>
    </xf>
    <xf numFmtId="0" fontId="0" fillId="0" borderId="0" xfId="0" applyBorder="1"/>
    <xf numFmtId="0" fontId="0" fillId="0" borderId="0" xfId="0" applyNumberFormat="1"/>
    <xf numFmtId="14" fontId="0" fillId="0" borderId="3" xfId="0" applyNumberFormat="1" applyBorder="1"/>
    <xf numFmtId="14" fontId="0" fillId="0" borderId="5" xfId="0" applyNumberFormat="1" applyBorder="1"/>
    <xf numFmtId="0" fontId="0" fillId="0" borderId="14" xfId="0" applyBorder="1"/>
    <xf numFmtId="9" fontId="6" fillId="0" borderId="0" xfId="40" applyFont="1"/>
    <xf numFmtId="9" fontId="6" fillId="0" borderId="14" xfId="40" applyFont="1" applyBorder="1"/>
    <xf numFmtId="0" fontId="0" fillId="9" borderId="14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9" fontId="6" fillId="0" borderId="0" xfId="40" applyFont="1" applyBorder="1"/>
    <xf numFmtId="0" fontId="0" fillId="0" borderId="14" xfId="0" applyNumberFormat="1" applyBorder="1"/>
    <xf numFmtId="0" fontId="0" fillId="0" borderId="0" xfId="0" applyFill="1" applyBorder="1" applyAlignment="1">
      <alignment horizontal="center"/>
    </xf>
    <xf numFmtId="9" fontId="6" fillId="0" borderId="0" xfId="40" applyFont="1" applyFill="1" applyBorder="1"/>
    <xf numFmtId="0" fontId="7" fillId="9" borderId="14" xfId="0" applyFont="1" applyFill="1" applyBorder="1" applyAlignment="1">
      <alignment horizontal="center"/>
    </xf>
    <xf numFmtId="0" fontId="0" fillId="0" borderId="0" xfId="0" applyNumberFormat="1" applyFill="1" applyBorder="1"/>
    <xf numFmtId="0" fontId="7" fillId="9" borderId="14" xfId="0" applyFont="1" applyFill="1" applyBorder="1" applyAlignment="1">
      <alignment horizontal="center" wrapText="1"/>
    </xf>
    <xf numFmtId="0" fontId="0" fillId="9" borderId="14" xfId="0" applyFill="1" applyBorder="1" applyAlignment="1">
      <alignment horizontal="center" wrapText="1"/>
    </xf>
    <xf numFmtId="9" fontId="6" fillId="9" borderId="14" xfId="40" applyFont="1" applyFill="1" applyBorder="1" applyAlignment="1">
      <alignment horizont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Fill="1" applyBorder="1" applyAlignment="1"/>
    <xf numFmtId="9" fontId="0" fillId="0" borderId="14" xfId="0" applyNumberFormat="1" applyBorder="1"/>
    <xf numFmtId="0" fontId="0" fillId="0" borderId="14" xfId="0" applyFill="1" applyBorder="1"/>
    <xf numFmtId="9" fontId="6" fillId="9" borderId="14" xfId="40" applyFont="1" applyFill="1" applyBorder="1" applyAlignment="1">
      <alignment horizontal="center"/>
    </xf>
    <xf numFmtId="0" fontId="0" fillId="0" borderId="0" xfId="0" applyNumberFormat="1" applyBorder="1"/>
    <xf numFmtId="0" fontId="0" fillId="9" borderId="14" xfId="0" applyFill="1" applyBorder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0" fillId="0" borderId="14" xfId="0" applyNumberFormat="1" applyFill="1" applyBorder="1"/>
    <xf numFmtId="9" fontId="6" fillId="0" borderId="14" xfId="40" applyFont="1" applyFill="1" applyBorder="1"/>
    <xf numFmtId="0" fontId="0" fillId="0" borderId="0" xfId="0" applyAlignment="1">
      <alignment wrapText="1"/>
    </xf>
    <xf numFmtId="0" fontId="4" fillId="0" borderId="8" xfId="37" applyFont="1" applyFill="1" applyBorder="1" applyAlignment="1">
      <alignment wrapText="1"/>
    </xf>
    <xf numFmtId="0" fontId="1" fillId="0" borderId="1" xfId="37" applyFont="1" applyFill="1" applyBorder="1" applyAlignment="1">
      <alignment horizontal="center"/>
    </xf>
    <xf numFmtId="0" fontId="4" fillId="0" borderId="1" xfId="37" applyFont="1" applyFill="1" applyBorder="1" applyAlignment="1">
      <alignment horizontal="center"/>
    </xf>
    <xf numFmtId="0" fontId="4" fillId="0" borderId="8" xfId="37" applyFont="1" applyFill="1" applyBorder="1" applyAlignment="1">
      <alignment horizontal="right" wrapText="1"/>
    </xf>
    <xf numFmtId="0" fontId="1" fillId="0" borderId="1" xfId="37" applyFont="1" applyFill="1" applyBorder="1" applyAlignment="1">
      <alignment horizontal="center" wrapText="1"/>
    </xf>
    <xf numFmtId="0" fontId="25" fillId="0" borderId="0" xfId="0" applyFont="1"/>
    <xf numFmtId="0" fontId="0" fillId="33" borderId="0" xfId="0" applyFill="1"/>
    <xf numFmtId="0" fontId="4" fillId="33" borderId="1" xfId="37" applyFont="1" applyFill="1" applyBorder="1" applyAlignment="1">
      <alignment wrapText="1"/>
    </xf>
    <xf numFmtId="0" fontId="4" fillId="33" borderId="1" xfId="37" applyFont="1" applyFill="1" applyBorder="1" applyAlignment="1">
      <alignment horizontal="right" wrapText="1"/>
    </xf>
    <xf numFmtId="0" fontId="0" fillId="0" borderId="0" xfId="0" applyAlignment="1">
      <alignment vertical="top" wrapText="1"/>
    </xf>
    <xf numFmtId="0" fontId="25" fillId="34" borderId="25" xfId="0" applyFont="1" applyFill="1" applyBorder="1" applyAlignment="1">
      <alignment horizontal="left" vertical="center" wrapText="1" indent="1"/>
    </xf>
    <xf numFmtId="0" fontId="25" fillId="0" borderId="25" xfId="0" applyFont="1" applyFill="1" applyBorder="1" applyAlignment="1">
      <alignment horizontal="left" vertical="center" wrapText="1" indent="1"/>
    </xf>
    <xf numFmtId="0" fontId="0" fillId="33" borderId="0" xfId="0" applyFill="1" applyAlignment="1">
      <alignment wrapText="1"/>
    </xf>
    <xf numFmtId="0" fontId="0" fillId="0" borderId="2" xfId="0" applyBorder="1" applyAlignment="1">
      <alignment wrapText="1"/>
    </xf>
    <xf numFmtId="0" fontId="25" fillId="0" borderId="0" xfId="0" applyFont="1" applyFill="1" applyAlignment="1">
      <alignment horizontal="left" vertical="center" wrapText="1" inden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9.4.13apps" xfId="37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otang" refreshedDate="41509.730082870374" createdVersion="1" refreshedVersion="3" recordCount="60" upgradeOnRefresh="1">
  <cacheSource type="worksheet">
    <worksheetSource ref="A1:P61" sheet="Sheet2"/>
  </cacheSource>
  <cacheFields count="16">
    <cacheField name="NAME_LAST" numFmtId="0">
      <sharedItems/>
    </cacheField>
    <cacheField name="NAME_FIRST" numFmtId="0">
      <sharedItems/>
    </cacheField>
    <cacheField name="ADMIT/DENY/INC" numFmtId="0">
      <sharedItems count="1">
        <s v="ADMIT"/>
      </sharedItems>
    </cacheField>
    <cacheField name="UG GPA" numFmtId="0">
      <sharedItems containsMixedTypes="1" containsNumber="1" minValue="2.544" maxValue="3.97"/>
    </cacheField>
    <cacheField name="GRE VERBAL" numFmtId="0">
      <sharedItems containsSemiMixedTypes="0" containsString="0" containsNumber="1" containsInteger="1" minValue="136" maxValue="168"/>
    </cacheField>
    <cacheField name="GRE QUANT" numFmtId="0">
      <sharedItems containsSemiMixedTypes="0" containsString="0" containsNumber="1" containsInteger="1" minValue="136" maxValue="160"/>
    </cacheField>
    <cacheField name="GRE ESSAY" numFmtId="0">
      <sharedItems containsSemiMixedTypes="0" containsString="0" containsNumber="1" minValue="2" maxValue="5.5"/>
    </cacheField>
    <cacheField name="TOEFL" numFmtId="0">
      <sharedItems containsString="0" containsBlank="1" containsNumber="1" containsInteger="1" minValue="78" maxValue="78"/>
    </cacheField>
    <cacheField name="AMERICORPS" numFmtId="0">
      <sharedItems containsNonDate="0" containsString="0" containsBlank="1"/>
    </cacheField>
    <cacheField name="VETERAN" numFmtId="0">
      <sharedItems containsNonDate="0" containsString="0" containsBlank="1"/>
    </cacheField>
    <cacheField name="UG institution" numFmtId="0">
      <sharedItems count="48">
        <s v="University of Saint Thomas"/>
        <s v="Excelsior College"/>
        <s v="The Evergreen State College"/>
        <s v="Evergreen State College"/>
        <s v="Florida State University"/>
        <s v="Oregon State University"/>
        <s v="University of North Texas"/>
        <s v="University of Washington"/>
        <s v="University of Northern Colorado"/>
        <s v="University of Georgia"/>
        <s v="Brandeis University"/>
        <s v="Pacific Lutheran University"/>
        <s v="Slippery Rock University"/>
        <s v="University of Washington Tacoma"/>
        <s v="Maharishi University of Management"/>
        <s v="Virginia Military Institute"/>
        <s v="Seattle University"/>
        <s v="University of Delaware"/>
        <s v="Northwest Indian College"/>
        <s v="Frostburg State University"/>
        <s v="Univeristy of Hawaii, Hilo"/>
        <s v="University of Alabama in Huntsville"/>
        <s v="Texas A&amp;M University"/>
        <s v="Western Washington University"/>
        <s v="Eastern Illinois University"/>
        <s v="Indiana University of Pennsylvania"/>
        <s v="Virginia Tech."/>
        <s v="Albion College"/>
        <s v="University of Kentucky"/>
        <s v="California State University, Bakersfield"/>
        <s v="University of Colorado, Boulder"/>
        <s v="Lewis and Clark College"/>
        <s v="Shepherd University"/>
        <s v="University of Rhode Island"/>
        <s v="University of Oregon"/>
        <s v="West Virginia University"/>
        <s v="Bermingham- Southern College"/>
        <s v="San Francisco State University"/>
        <s v="University of Connecticut"/>
        <s v="University of Abuja, F.C.T - Nigeria"/>
        <s v="Quinnipiac University"/>
        <s v="UC Davis"/>
        <s v="University of Wisconsin - Steven's Point"/>
        <s v="Colorado State University"/>
        <s v="Portland State University"/>
        <s v="University of Tennesee, Chattanooga"/>
        <s v="DePaul University"/>
        <s v="Loyola University Chicago"/>
      </sharedItems>
    </cacheField>
    <cacheField name="UG degree earned date" numFmtId="0">
      <sharedItems containsDate="1" containsMixedTypes="1" minDate="1905-06-28T00:00:00" maxDate="2013-08-02T00:00:00"/>
    </cacheField>
    <cacheField name="UG major" numFmtId="0">
      <sharedItems count="49">
        <s v="Environmental Studies"/>
        <s v="Liberal Studies"/>
        <s v="Libral Arts"/>
        <s v="Sociology/ Political Science"/>
        <s v="Bachellor of science- emphasis in Marine Science"/>
        <s v="Environmental Science"/>
        <s v="Marine and Life Sciences"/>
        <s v="Enviromental and sustainability studies"/>
        <s v="Molecular biology"/>
        <s v="Media Studies"/>
        <s v="Bachelor in Arts- Envirnmental Studies"/>
        <s v="Native American Studies"/>
        <s v="Business--Entreprenuership"/>
        <s v="Anthropology"/>
        <s v="Communication Studies and French L.A."/>
        <s v="Telecommunication Arts"/>
        <s v="Environmental Studies/Philosophy"/>
        <s v="Sociology; Women's Studies"/>
        <s v="Biology"/>
        <s v="Interdisciplinary Arts and Sciences"/>
        <s v="Sustainable Living"/>
        <s v="Chemistry"/>
        <s v="Human Services"/>
        <s v="Native Environmental Science"/>
        <s v="Earth Science; Environmental Science Concentration"/>
        <s v="Biology (Ecology, Evolution, Conservation Bio)"/>
        <s v="Earth System Science"/>
        <s v="WILDLIFE AND FISHERIES SCIENCE"/>
        <s v="Geography/Natural Resources"/>
        <s v="Biological Sciences"/>
        <s v="Biology Education"/>
        <s v="Psychology"/>
        <s v="Psychology and Art History"/>
        <s v="Materials Engineering"/>
        <s v="B.S. Environmental Resource Management"/>
        <s v="Anthropology/Sociology"/>
        <s v="Wildlife and Conservation Biology"/>
        <s v="News Editorial Journalism"/>
        <s v="Urban Environmental Studies"/>
        <s v="Recreation, Parks, and Tourism Administration"/>
        <s v="Communication Sciences"/>
        <s v="Geography and Environmental Management"/>
        <s v="Economics"/>
        <s v="Biocultural Anthropology"/>
        <s v="Animal Science"/>
        <s v="Business Administration and Forest Recreation"/>
        <s v="History, Political Science"/>
        <s v="Bachelor of Science-Environmental"/>
        <s v="Political Science"/>
      </sharedItems>
    </cacheField>
    <cacheField name="city" numFmtId="0">
      <sharedItems/>
    </cacheField>
    <cacheField name="state" numFmtId="0">
      <sharedItems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ootang" refreshedDate="41534.609652662039" createdVersion="1" refreshedVersion="3" recordCount="42" upgradeOnRefresh="1">
  <cacheSource type="worksheet">
    <worksheetSource ref="B1:K65536" sheet="for GRE study"/>
  </cacheSource>
  <cacheFields count="20">
    <cacheField name="NAME_LAST" numFmtId="0">
      <sharedItems containsBlank="1" count="42">
        <s v="Abreu-Aldana"/>
        <s v="Taylor"/>
        <s v="Okuyama"/>
        <s v="Pitt"/>
        <s v="Greene"/>
        <s v="Uhrich"/>
        <s v="Azizian"/>
        <s v="Garlesky"/>
        <s v="Galbreath"/>
        <s v="Smith"/>
        <s v="Brown"/>
        <s v="Skill"/>
        <s v="Davis"/>
        <s v="Ansley"/>
        <s v="Acevedo"/>
        <s v="DeStefano"/>
        <s v="Kowalski"/>
        <s v="Cai"/>
        <s v="George"/>
        <s v="Webb"/>
        <s v="Hamilton"/>
        <s v="Beach"/>
        <s v="Kernak"/>
        <s v="Pier"/>
        <s v="Stalnaker"/>
        <s v="Ungerer"/>
        <s v="Loosle"/>
        <s v="Close"/>
        <s v="Milleville"/>
        <s v="Lamb"/>
        <s v="Alender"/>
        <s v="Aldridge"/>
        <s v="Hendrick"/>
        <s v="Snyder"/>
        <s v="Ballantine"/>
        <s v="Blakely"/>
        <s v="Donovan"/>
        <s v="Hammou"/>
        <s v="Sweet"/>
        <s v="Tyson"/>
        <s v="Whittenberg"/>
        <m/>
      </sharedItems>
    </cacheField>
    <cacheField name="NAME_FIRST" numFmtId="0">
      <sharedItems containsBlank="1"/>
    </cacheField>
    <cacheField name="ADMIT/DENY/INC" numFmtId="0">
      <sharedItems containsBlank="1"/>
    </cacheField>
    <cacheField name="UG GPA" numFmtId="0">
      <sharedItems containsBlank="1" containsMixedTypes="1" containsNumber="1" minValue="2.282" maxValue="3.97"/>
    </cacheField>
    <cacheField name="GRE VERBAL" numFmtId="0">
      <sharedItems containsString="0" containsBlank="1" containsNumber="1" containsInteger="1" minValue="136" maxValue="168"/>
    </cacheField>
    <cacheField name="GRE QUANT" numFmtId="0">
      <sharedItems containsString="0" containsBlank="1" containsNumber="1" containsInteger="1" minValue="137" maxValue="160"/>
    </cacheField>
    <cacheField name="GRE ESSAY" numFmtId="0">
      <sharedItems containsString="0" containsBlank="1" containsNumber="1" minValue="1.5" maxValue="5.5" count="10">
        <n v="2.5"/>
        <n v="4"/>
        <n v="5.5"/>
        <n v="4.5"/>
        <n v="3"/>
        <n v="3.5"/>
        <n v="1.5"/>
        <n v="2"/>
        <n v="5"/>
        <m/>
      </sharedItems>
    </cacheField>
    <cacheField name="TOEFL" numFmtId="0">
      <sharedItems containsNonDate="0" containsString="0" containsBlank="1"/>
    </cacheField>
    <cacheField name="AMERICORPS" numFmtId="0">
      <sharedItems containsBlank="1"/>
    </cacheField>
    <cacheField name="VETERAN" numFmtId="0">
      <sharedItems containsBlank="1"/>
    </cacheField>
    <cacheField name="RESIDENCY" numFmtId="0">
      <sharedItems containsBlank="1" count="5">
        <s v="F"/>
        <s v="Z"/>
        <s v="R"/>
        <s v="N"/>
        <m/>
      </sharedItems>
    </cacheField>
    <cacheField name="ETHNICICITY" numFmtId="0">
      <sharedItems containsBlank="1" count="8">
        <s v="Hispanic/Latino"/>
        <s v="White/Caucasian"/>
        <s v="Asian"/>
        <s v="American Indian"/>
        <s v="Other"/>
        <s v="Not Indicated"/>
        <s v="African American"/>
        <m/>
      </sharedItems>
    </cacheField>
    <cacheField name="GENDER" numFmtId="0">
      <sharedItems containsBlank="1" count="3">
        <s v="F"/>
        <s v="M"/>
        <m/>
      </sharedItems>
    </cacheField>
    <cacheField name="AGE" numFmtId="0">
      <sharedItems containsString="0" containsBlank="1" containsNumber="1" containsInteger="1" minValue="21" maxValue="45"/>
    </cacheField>
    <cacheField name="UG institution" numFmtId="0">
      <sharedItems containsBlank="1" count="36">
        <s v="University of Nevada - Reno"/>
        <s v="Loyola University Chicago"/>
        <s v="University of Tennesee, Chattanooga"/>
        <s v="Portland State University"/>
        <s v="Colorado State University"/>
        <s v="Western Washington University"/>
        <s v="San Francisco State University"/>
        <s v="West Virginia University"/>
        <s v="University of Oregon"/>
        <s v="Shepherd University"/>
        <s v="California State University, Bakersfield"/>
        <s v="Albion College"/>
        <s v="University of Saint Thomas Houston"/>
        <s v="Virginia Tech."/>
        <s v="Indiana University of Pennsylvania"/>
        <s v="Eastern Illinois University"/>
        <s v="Touro College"/>
        <s v="Texas A&amp;M University"/>
        <s v="University of Alabama in Huntsville"/>
        <s v="Univeristy of Hawaii, Hilo"/>
        <s v="University of Delaware"/>
        <s v="Northwest Indian College"/>
        <s v="Seattle University"/>
        <s v="Virginia Military Institute"/>
        <s v="Maharishi University of Management"/>
        <s v="Oregon State University"/>
        <s v="University of Washington Tacoma"/>
        <s v="Pacific Lutheran University"/>
        <s v="Brandeis University"/>
        <s v="University of Georgia"/>
        <s v="University of Northern Colorado"/>
        <s v="Florida State University"/>
        <s v="University of North Texas"/>
        <s v="The Evergreen State College"/>
        <s v="Evergreen State College"/>
        <m/>
      </sharedItems>
    </cacheField>
    <cacheField name="Institution type" numFmtId="0">
      <sharedItems containsBlank="1" count="8">
        <s v="non WA public"/>
        <s v="non WA private"/>
        <s v="OR public"/>
        <s v="WA public"/>
        <s v="CA public"/>
        <s v="WA tribal college"/>
        <s v="WA private"/>
        <m/>
      </sharedItems>
    </cacheField>
    <cacheField name="UG degree earned date" numFmtId="0">
      <sharedItems containsNonDate="0" containsDate="1" containsString="0" containsBlank="1" minDate="1997-05-11T00:00:00" maxDate="2013-08-02T00:00:00" count="29">
        <d v="2011-04-01T00:00:00"/>
        <d v="2010-06-01T00:00:00"/>
        <d v="1997-05-11T00:00:00"/>
        <d v="2010-12-01T00:00:00"/>
        <d v="2011-05-01T00:00:00"/>
        <d v="2011-03-18T00:00:00"/>
        <d v="2013-05-25T00:00:00"/>
        <d v="2004-05-16T00:00:00"/>
        <d v="2002-09-01T00:00:00"/>
        <d v="2008-12-01T00:00:00"/>
        <d v="2013-06-01T00:00:00"/>
        <d v="2008-05-10T00:00:00"/>
        <d v="2013-08-01T00:00:00"/>
        <d v="2012-05-01T00:00:00"/>
        <d v="2004-08-01T00:00:00"/>
        <d v="2008-06-01T00:00:00"/>
        <d v="2013-07-01T00:00:00"/>
        <d v="2007-12-15T00:00:00"/>
        <d v="2009-05-01T00:00:00"/>
        <d v="2009-03-01T00:00:00"/>
        <d v="2009-08-01T00:00:00"/>
        <d v="2007-05-01T00:00:00"/>
        <d v="2006-05-01T00:00:00"/>
        <d v="2011-12-01T00:00:00"/>
        <d v="2013-05-01T00:00:00"/>
        <d v="2009-09-01T00:00:00"/>
        <d v="2004-06-01T00:00:00"/>
        <d v="2009-06-01T00:00:00"/>
        <m/>
      </sharedItems>
    </cacheField>
    <cacheField name="UG major" numFmtId="0">
      <sharedItems containsBlank="1" count="36">
        <s v="Environmental Sciences"/>
        <s v="Biology"/>
        <s v="Chemistry"/>
        <s v="Bachelor of Science-Environmental"/>
        <s v="History, Political Science"/>
        <s v="Biocultural Anthropology"/>
        <s v="Recreation, Parks, and Tourism Administration"/>
        <s v="News Editorial Journalism"/>
        <s v="Environmental Science"/>
        <s v="B.S. Environmental Resource Management"/>
        <s v="Psychology and Art History"/>
        <s v="Environmental Studies"/>
        <s v="Psychology"/>
        <s v="Biology Education"/>
        <s v="Biological Sciences"/>
        <s v="Interdisciplinary Liberal Arts"/>
        <s v="WILDLIFE AND FISHERIES SCIENCE"/>
        <s v="Earth System Science"/>
        <s v="Biology (Ecology, Evolution, Conservation Bio)"/>
        <s v="Human Services"/>
        <s v="Native Environmental Science"/>
        <s v="Sustainable Living"/>
        <s v="Spanish"/>
        <s v="Interdisciplinary Arts and Sciences"/>
        <s v="Sociology; Women's Studies"/>
        <s v="Environmental Studies/Philosophy"/>
        <s v="Telecommunication Arts"/>
        <s v="Communication Studies and French L.A."/>
        <s v="Business--Entreprenuership"/>
        <s v="Sociology/ Political Science"/>
        <s v="Bachellor of science- emphasis in Marine Science"/>
        <s v="Marine and Life Sciences"/>
        <s v="Enviromental and sustainability studies"/>
        <s v="Media Studies"/>
        <s v="Bachelor in Arts- Envirnmental Studies"/>
        <m/>
      </sharedItems>
    </cacheField>
    <cacheField name="city at time of app" numFmtId="0">
      <sharedItems containsBlank="1" count="31">
        <s v="Reno"/>
        <s v="Seattle"/>
        <s v="Mercer Island"/>
        <s v="Centennial"/>
        <s v="Bothell"/>
        <s v="San Rafael"/>
        <s v="Fayetteville"/>
        <s v="Forks"/>
        <s v="Portland"/>
        <s v="Port Orchard"/>
        <s v="Wofford Heights"/>
        <s v="Bellingham"/>
        <s v="Houston"/>
        <s v="Jarrell"/>
        <s v="Olympia"/>
        <s v="Lacey"/>
        <s v="Renton"/>
        <s v="Euless"/>
        <s v="Huntsville"/>
        <s v="Boise"/>
        <s v="Thornton"/>
        <s v="Auburn"/>
        <s v="Fairfield"/>
        <s v="University Place"/>
        <s v="Burien"/>
        <s v="Atlanta"/>
        <s v="Golden"/>
        <s v="Tallahassee"/>
        <s v="Denton"/>
        <s v="Tacoma"/>
        <m/>
      </sharedItems>
    </cacheField>
    <cacheField name="state at time of app" numFmtId="0">
      <sharedItems containsBlank="1" count="14">
        <s v="NV"/>
        <s v="WA"/>
        <s v="CO"/>
        <s v="CA"/>
        <s v="WV"/>
        <s v="OR"/>
        <s v="TX"/>
        <s v="AL"/>
        <s v="ID"/>
        <s v="PA"/>
        <s v="IA"/>
        <s v="GA"/>
        <s v="FL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wootang" refreshedDate="41543.422652199071" createdVersion="1" refreshedVersion="3" recordCount="42" upgradeOnRefresh="1">
  <cacheSource type="worksheet">
    <worksheetSource ref="A1:T65536" sheet="Sheet1"/>
  </cacheSource>
  <cacheFields count="20">
    <cacheField name="NAME_LAST" numFmtId="0">
      <sharedItems containsBlank="1"/>
    </cacheField>
    <cacheField name="NAME_FIRST" numFmtId="0">
      <sharedItems containsBlank="1"/>
    </cacheField>
    <cacheField name="ADMIT/DENY/INC" numFmtId="0">
      <sharedItems containsBlank="1"/>
    </cacheField>
    <cacheField name="UG GPA" numFmtId="0">
      <sharedItems containsBlank="1" containsMixedTypes="1" containsNumber="1" minValue="2.282" maxValue="3.97"/>
    </cacheField>
    <cacheField name="GRE VERBAL" numFmtId="0">
      <sharedItems containsBlank="1" containsMixedTypes="1" containsNumber="1" containsInteger="1" minValue="136" maxValue="168"/>
    </cacheField>
    <cacheField name="GRE QUANT" numFmtId="0">
      <sharedItems containsBlank="1" containsMixedTypes="1" containsNumber="1" containsInteger="1" minValue="137" maxValue="160"/>
    </cacheField>
    <cacheField name="GRE ESSAY" numFmtId="0">
      <sharedItems containsBlank="1" containsMixedTypes="1" containsNumber="1" minValue="1.5" maxValue="5.5"/>
    </cacheField>
    <cacheField name="TOEFL" numFmtId="0">
      <sharedItems containsNonDate="0" containsString="0" containsBlank="1"/>
    </cacheField>
    <cacheField name="AMERICORPS" numFmtId="0">
      <sharedItems containsBlank="1"/>
    </cacheField>
    <cacheField name="VETERAN" numFmtId="0">
      <sharedItems containsBlank="1"/>
    </cacheField>
    <cacheField name="RESIDENCY" numFmtId="0">
      <sharedItems containsBlank="1" count="5">
        <s v="F"/>
        <s v="N"/>
        <s v="R"/>
        <s v="Z"/>
        <m/>
      </sharedItems>
    </cacheField>
    <cacheField name="ETHNICICITY" numFmtId="0">
      <sharedItems containsBlank="1" count="8">
        <s v="Hispanic/Latino"/>
        <s v="White/Caucasian"/>
        <s v="Asian"/>
        <s v="American Indian"/>
        <s v="Not Indicated"/>
        <s v="Other"/>
        <s v="African American"/>
        <m/>
      </sharedItems>
    </cacheField>
    <cacheField name="GENDER" numFmtId="0">
      <sharedItems containsBlank="1" count="3">
        <s v="F"/>
        <s v="M"/>
        <m/>
      </sharedItems>
    </cacheField>
    <cacheField name="AGE" numFmtId="0">
      <sharedItems containsString="0" containsBlank="1" containsNumber="1" containsInteger="1" minValue="21" maxValue="45" count="18">
        <n v="25"/>
        <n v="22"/>
        <n v="29"/>
        <n v="28"/>
        <n v="24"/>
        <n v="23"/>
        <n v="27"/>
        <n v="45"/>
        <n v="44"/>
        <n v="34"/>
        <n v="31"/>
        <n v="21"/>
        <n v="36"/>
        <n v="30"/>
        <n v="40"/>
        <n v="32"/>
        <n v="26"/>
        <m/>
      </sharedItems>
    </cacheField>
    <cacheField name="UG institution" numFmtId="0">
      <sharedItems containsBlank="1" count="35">
        <s v="University of Nevada - Reno"/>
        <s v="Virginia Tech."/>
        <s v="University of Northern Colorado"/>
        <s v="University of Georgia"/>
        <s v="University of Saint Thomas Houston"/>
        <s v="San Francisco State University"/>
        <s v="The Evergreen State College"/>
        <s v="University of Delaware"/>
        <s v="Evergreen State College"/>
        <s v="Western Washington University"/>
        <s v="Touro College"/>
        <s v="University of Washington Tacoma"/>
        <s v="Albion College"/>
        <s v="Indiana University of Pennsylvania"/>
        <s v="University of Oregon"/>
        <s v="West Virginia University"/>
        <s v="Texas A&amp;M University"/>
        <s v="Colorado State University"/>
        <s v="Univeristy of Hawaii, Hilo"/>
        <s v="Florida State University"/>
        <s v="Northwest Indian College"/>
        <s v="Brandeis University"/>
        <s v="Oregon State University"/>
        <s v="Pacific Lutheran University"/>
        <s v="University of Tennesee, Chattanooga"/>
        <s v="Seattle University"/>
        <s v="Portland State University"/>
        <s v="California State University, Bakersfield"/>
        <s v="Shepherd University"/>
        <s v="University of North Texas"/>
        <s v="Virginia Military Institute"/>
        <s v="Loyola University Chicago"/>
        <s v="Maharishi University of Management"/>
        <s v="University of Alabama in Huntsville"/>
        <m/>
      </sharedItems>
    </cacheField>
    <cacheField name="Institution type" numFmtId="0">
      <sharedItems containsBlank="1" count="8">
        <s v="non WA public"/>
        <s v="non WA private"/>
        <s v="CA public"/>
        <s v="WA public"/>
        <s v="OR public"/>
        <s v="WA tribal college"/>
        <s v="WA private"/>
        <m/>
      </sharedItems>
    </cacheField>
    <cacheField name="UG degree earned date" numFmtId="0">
      <sharedItems containsNonDate="0" containsDate="1" containsString="0" containsBlank="1" minDate="1997-05-11T00:00:00" maxDate="2013-08-02T00:00:00" count="28">
        <d v="2011-04-01T00:00:00"/>
        <d v="2012-05-01T00:00:00"/>
        <d v="2011-12-01T00:00:00"/>
        <d v="2006-05-01T00:00:00"/>
        <d v="2013-08-01T00:00:00"/>
        <d v="2013-05-25T00:00:00"/>
        <d v="2009-09-01T00:00:00"/>
        <d v="2008-06-01T00:00:00"/>
        <d v="2010-06-01T00:00:00"/>
        <d v="2009-08-01T00:00:00"/>
        <d v="2008-05-10T00:00:00"/>
        <d v="2011-05-01T00:00:00"/>
        <d v="2004-06-01T00:00:00"/>
        <d v="2002-09-01T00:00:00"/>
        <d v="2004-05-16T00:00:00"/>
        <d v="2007-12-15T00:00:00"/>
        <d v="2013-06-01T00:00:00"/>
        <d v="2013-05-01T00:00:00"/>
        <d v="2009-03-01T00:00:00"/>
        <d v="2007-05-01T00:00:00"/>
        <d v="1997-05-11T00:00:00"/>
        <d v="2010-12-01T00:00:00"/>
        <d v="2008-12-01T00:00:00"/>
        <d v="2009-05-01T00:00:00"/>
        <d v="2009-06-01T00:00:00"/>
        <d v="2011-03-18T00:00:00"/>
        <d v="2013-07-01T00:00:00"/>
        <m/>
      </sharedItems>
    </cacheField>
    <cacheField name="UG major" numFmtId="0">
      <sharedItems containsBlank="1" count="36">
        <s v="Environmental Sciences"/>
        <s v="Psychology"/>
        <s v="Communication Studies and French L.A."/>
        <s v="Telecommunication Arts"/>
        <s v="Environmental Studies"/>
        <s v="Recreation, Parks, and Tourism Administration"/>
        <s v="Sociology/ Political Science"/>
        <s v="Human Services"/>
        <s v="Bachellor of science- emphasis in Marine Science"/>
        <s v="Environmental Science"/>
        <s v="Interdisciplinary Liberal Arts"/>
        <s v="Interdisciplinary Arts and Sciences"/>
        <s v="Psychology and Art History"/>
        <s v="Biology Education"/>
        <s v="Marine and Life Sciences"/>
        <s v="Biology"/>
        <s v="News Editorial Journalism"/>
        <s v="WILDLIFE AND FISHERIES SCIENCE"/>
        <s v="History, Political Science"/>
        <s v="Biology (Ecology, Evolution, Conservation Bio)"/>
        <s v="Enviromental and sustainability studies"/>
        <s v="Native Environmental Science"/>
        <s v="Environmental Studies/Philosophy"/>
        <s v="Spanish"/>
        <s v="Sociology; Women's Studies"/>
        <s v="Chemistry"/>
        <s v="Molecular biology"/>
        <s v="Bachelor of Science-Environmental"/>
        <s v="B.S. Environmental Resource Management"/>
        <s v="Business--Entreprenuership"/>
        <s v="Media Studies"/>
        <s v="Biocultural Anthropology"/>
        <s v="Sustainable Living"/>
        <s v="Earth System Science"/>
        <s v="Bachelor in Arts- Envirnmental Studies"/>
        <m/>
      </sharedItems>
    </cacheField>
    <cacheField name="city at time of app" numFmtId="0">
      <sharedItems containsBlank="1" count="30">
        <s v="Reno"/>
        <s v="Jarrell"/>
        <s v="Golden"/>
        <s v="Atlanta"/>
        <s v="Houston"/>
        <s v="San Rafael"/>
        <s v="Olympia"/>
        <s v="Thornton"/>
        <s v="Port Orchard"/>
        <s v="Renton"/>
        <s v="University Place"/>
        <s v="Bellingham"/>
        <s v="Forks"/>
        <s v="Fayetteville"/>
        <s v="Euless"/>
        <s v="Centennial"/>
        <s v="Boise"/>
        <s v="Seattle"/>
        <s v="Tallahassee"/>
        <s v="Burien"/>
        <s v="Mercer Island"/>
        <s v="Portland"/>
        <s v="Wofford Heights"/>
        <s v="Denton"/>
        <s v="Auburn"/>
        <s v="Tacoma"/>
        <s v="Bothell"/>
        <s v="Fairfield"/>
        <s v="Huntsville"/>
        <m/>
      </sharedItems>
    </cacheField>
    <cacheField name="state at time of app" numFmtId="0">
      <sharedItems containsBlank="1" count="14">
        <s v="NV"/>
        <s v="TX"/>
        <s v="CO"/>
        <s v="GA"/>
        <s v="CA"/>
        <s v="WA"/>
        <s v="PA"/>
        <s v="WV"/>
        <s v="ID"/>
        <s v="FL"/>
        <s v="OR"/>
        <s v="IA"/>
        <s v="AL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s v="Ansley"/>
    <s v="Brian"/>
    <x v="0"/>
    <s v="Not Finished"/>
    <n v="147"/>
    <n v="140"/>
    <n v="2.5"/>
    <m/>
    <m/>
    <m/>
    <x v="0"/>
    <d v="2013-08-01T00:00:00"/>
    <x v="0"/>
    <s v="Houston"/>
    <s v="TX"/>
    <m/>
  </r>
  <r>
    <s v="Zaborac-Reed"/>
    <s v="Stephanie"/>
    <x v="0"/>
    <s v="Not Applicable"/>
    <n v="163"/>
    <n v="151"/>
    <n v="5"/>
    <m/>
    <m/>
    <m/>
    <x v="1"/>
    <d v="1991-09-13T00:00:00"/>
    <x v="1"/>
    <s v="Lynnwood"/>
    <s v="WA"/>
    <m/>
  </r>
  <r>
    <s v="Anderson"/>
    <s v="Christopher"/>
    <x v="0"/>
    <s v="N/A"/>
    <n v="151"/>
    <n v="141"/>
    <n v="3"/>
    <m/>
    <m/>
    <m/>
    <x v="2"/>
    <d v="1905-06-28T00:00:00"/>
    <x v="2"/>
    <s v="Shelton"/>
    <s v="WA"/>
    <m/>
  </r>
  <r>
    <s v="Ballantine"/>
    <s v="Amory"/>
    <x v="0"/>
    <s v="N/A"/>
    <n v="167"/>
    <n v="147"/>
    <n v="4"/>
    <m/>
    <m/>
    <m/>
    <x v="2"/>
    <d v="2009-09-01T00:00:00"/>
    <x v="3"/>
    <s v="Olympia"/>
    <s v="WA"/>
    <m/>
  </r>
  <r>
    <s v="Blakely"/>
    <s v="Sierra"/>
    <x v="0"/>
    <s v="N/A"/>
    <n v="162"/>
    <n v="150"/>
    <n v="4.5"/>
    <m/>
    <m/>
    <m/>
    <x v="3"/>
    <d v="2008-06-01T00:00:00"/>
    <x v="4"/>
    <s v="Olympia"/>
    <s v="WA"/>
    <m/>
  </r>
  <r>
    <s v="Clendening"/>
    <s v="Andrew"/>
    <x v="0"/>
    <s v="N/A"/>
    <n v="154"/>
    <n v="153"/>
    <n v="4.5"/>
    <m/>
    <m/>
    <m/>
    <x v="2"/>
    <d v="2012-06-01T00:00:00"/>
    <x v="5"/>
    <s v="Everett"/>
    <s v="WA"/>
    <m/>
  </r>
  <r>
    <s v="Donovan"/>
    <s v="Deanna"/>
    <x v="0"/>
    <s v="N/A"/>
    <n v="152"/>
    <n v="146"/>
    <n v="3"/>
    <m/>
    <m/>
    <m/>
    <x v="2"/>
    <d v="2004-06-01T00:00:00"/>
    <x v="6"/>
    <s v="Olympia"/>
    <s v="WA"/>
    <m/>
  </r>
  <r>
    <s v="Hammou"/>
    <s v="Ahmed"/>
    <x v="0"/>
    <s v="N/A"/>
    <n v="145"/>
    <n v="149"/>
    <n v="2.5"/>
    <m/>
    <m/>
    <m/>
    <x v="2"/>
    <d v="2013-06-01T00:00:00"/>
    <x v="7"/>
    <s v="Seattle"/>
    <s v="WA"/>
    <m/>
  </r>
  <r>
    <s v="Penn"/>
    <s v="Candace"/>
    <x v="0"/>
    <s v="N/A"/>
    <n v="141"/>
    <n v="139"/>
    <n v="3"/>
    <m/>
    <m/>
    <m/>
    <x v="2"/>
    <d v="2013-06-01T00:00:00"/>
    <x v="8"/>
    <s v="Olympia"/>
    <s v="WA"/>
    <m/>
  </r>
  <r>
    <s v="Sweet"/>
    <s v="Sarah"/>
    <x v="0"/>
    <s v="N/A"/>
    <n v="157"/>
    <n v="143"/>
    <n v="4"/>
    <m/>
    <m/>
    <m/>
    <x v="2"/>
    <d v="2009-06-01T00:00:00"/>
    <x v="9"/>
    <s v="Tacoma"/>
    <s v="WA"/>
    <m/>
  </r>
  <r>
    <s v="Tyson"/>
    <s v="Benjamin"/>
    <x v="0"/>
    <s v="N/A"/>
    <n v="146"/>
    <n v="148"/>
    <n v="2.5"/>
    <m/>
    <m/>
    <m/>
    <x v="2"/>
    <d v="2013-06-01T00:00:00"/>
    <x v="0"/>
    <s v="Tacoma"/>
    <s v="WA"/>
    <m/>
  </r>
  <r>
    <s v="Wallis"/>
    <s v="Ted"/>
    <x v="0"/>
    <s v="N/A"/>
    <n v="150"/>
    <n v="141"/>
    <n v="2.5"/>
    <m/>
    <m/>
    <m/>
    <x v="2"/>
    <s v="In Progress"/>
    <x v="2"/>
    <s v="Stanwood"/>
    <s v="WA"/>
    <m/>
  </r>
  <r>
    <s v="Whittenberg"/>
    <s v="Desiree"/>
    <x v="0"/>
    <s v="N/A"/>
    <n v="145"/>
    <n v="140"/>
    <n v="3"/>
    <m/>
    <m/>
    <m/>
    <x v="2"/>
    <d v="2013-06-01T00:00:00"/>
    <x v="10"/>
    <s v="Olympia"/>
    <s v="WA"/>
    <m/>
  </r>
  <r>
    <s v="Youckton"/>
    <s v="Heather"/>
    <x v="0"/>
    <s v="N/A"/>
    <n v="150"/>
    <n v="152"/>
    <n v="3.5"/>
    <m/>
    <m/>
    <m/>
    <x v="2"/>
    <d v="2013-08-01T00:00:00"/>
    <x v="11"/>
    <s v="Lacey"/>
    <s v="WA"/>
    <m/>
  </r>
  <r>
    <s v="Hendrick"/>
    <s v="Kaylen"/>
    <x v="0"/>
    <s v="In Progress"/>
    <n v="159"/>
    <n v="160"/>
    <n v="4"/>
    <m/>
    <m/>
    <m/>
    <x v="4"/>
    <d v="2013-05-01T00:00:00"/>
    <x v="0"/>
    <s v="Tallahassee"/>
    <s v="FL"/>
    <m/>
  </r>
  <r>
    <s v="Johnston"/>
    <s v="Kayla"/>
    <x v="0"/>
    <s v="In Progress"/>
    <n v="158"/>
    <n v="159"/>
    <n v="2.5"/>
    <m/>
    <m/>
    <m/>
    <x v="5"/>
    <s v="In Progress"/>
    <x v="5"/>
    <s v="Toledo"/>
    <s v="OR"/>
    <m/>
  </r>
  <r>
    <s v="Snyder"/>
    <s v="Shay"/>
    <x v="0"/>
    <s v="In Progress"/>
    <n v="153"/>
    <n v="157"/>
    <n v="4"/>
    <m/>
    <m/>
    <m/>
    <x v="6"/>
    <d v="2013-05-01T00:00:00"/>
    <x v="12"/>
    <s v="Denton"/>
    <s v="TX"/>
    <m/>
  </r>
  <r>
    <s v="Bear"/>
    <s v="Brittany"/>
    <x v="0"/>
    <s v="3.75 In Progress"/>
    <n v="153"/>
    <n v="147"/>
    <n v="3.5"/>
    <m/>
    <m/>
    <m/>
    <x v="7"/>
    <s v=" "/>
    <x v="13"/>
    <s v="Seattle"/>
    <s v="WA"/>
    <m/>
  </r>
  <r>
    <s v="Aldridge"/>
    <s v="Katherine"/>
    <x v="0"/>
    <n v="3.97"/>
    <n v="157"/>
    <n v="152"/>
    <n v="4"/>
    <m/>
    <m/>
    <m/>
    <x v="8"/>
    <d v="2011-12-01T00:00:00"/>
    <x v="14"/>
    <s v="Golden"/>
    <s v="CO"/>
    <m/>
  </r>
  <r>
    <s v="Alender"/>
    <s v="Bethany"/>
    <x v="0"/>
    <n v="3.85"/>
    <n v="161"/>
    <n v="157"/>
    <n v="4"/>
    <m/>
    <m/>
    <m/>
    <x v="9"/>
    <d v="2006-05-01T00:00:00"/>
    <x v="15"/>
    <s v="Atlanta"/>
    <s v="GA"/>
    <m/>
  </r>
  <r>
    <s v="Lamb"/>
    <s v="Audrey"/>
    <x v="0"/>
    <n v="3.8130000000000002"/>
    <n v="161"/>
    <n v="151"/>
    <n v="5"/>
    <m/>
    <m/>
    <m/>
    <x v="10"/>
    <d v="2011-05-01T00:00:00"/>
    <x v="16"/>
    <s v="Olympia"/>
    <s v="WA"/>
    <m/>
  </r>
  <r>
    <s v="Milleville"/>
    <s v="Laura"/>
    <x v="0"/>
    <n v="3.74"/>
    <n v="168"/>
    <n v="160"/>
    <n v="4.5"/>
    <m/>
    <m/>
    <m/>
    <x v="11"/>
    <d v="2007-05-01T00:00:00"/>
    <x v="17"/>
    <s v="Burien"/>
    <s v="WA"/>
    <m/>
  </r>
  <r>
    <s v="Christy"/>
    <s v="Joshua"/>
    <x v="0"/>
    <n v="3.7120000000000002"/>
    <n v="160"/>
    <n v="150"/>
    <n v="4"/>
    <m/>
    <m/>
    <m/>
    <x v="12"/>
    <d v="2012-05-12T00:00:00"/>
    <x v="18"/>
    <s v="Tacoma"/>
    <s v="WA"/>
    <m/>
  </r>
  <r>
    <s v="Close"/>
    <s v="Julian"/>
    <x v="0"/>
    <n v="3.69"/>
    <n v="156"/>
    <n v="144"/>
    <n v="4"/>
    <m/>
    <m/>
    <m/>
    <x v="13"/>
    <d v="2009-08-01T00:00:00"/>
    <x v="19"/>
    <s v="University Place"/>
    <s v="WA"/>
    <m/>
  </r>
  <r>
    <s v="Ungerer"/>
    <s v="Mark"/>
    <x v="0"/>
    <n v="3.64"/>
    <n v="161"/>
    <n v="156"/>
    <n v="4"/>
    <m/>
    <m/>
    <m/>
    <x v="14"/>
    <d v="2012-05-01T00:00:00"/>
    <x v="20"/>
    <s v="Fairfield"/>
    <s v="IA"/>
    <m/>
  </r>
  <r>
    <s v="Stalnaker"/>
    <s v="Christina"/>
    <x v="0"/>
    <n v="3.6067999999999998"/>
    <n v="159"/>
    <n v="156"/>
    <n v="4"/>
    <m/>
    <m/>
    <m/>
    <x v="15"/>
    <d v="2009-05-01T00:00:00"/>
    <x v="21"/>
    <s v="Auburn"/>
    <s v="WA"/>
    <m/>
  </r>
  <r>
    <s v="Pier"/>
    <s v="Chapin"/>
    <x v="0"/>
    <n v="3.5579999999999998"/>
    <n v="157"/>
    <n v="150"/>
    <n v="4"/>
    <m/>
    <m/>
    <m/>
    <x v="16"/>
    <d v="2010-06-01T00:00:00"/>
    <x v="0"/>
    <s v="Portland"/>
    <s v="OR"/>
    <m/>
  </r>
  <r>
    <s v="Beach"/>
    <s v="Kelly"/>
    <x v="0"/>
    <n v="3.49"/>
    <n v="160"/>
    <n v="150"/>
    <n v="4.5"/>
    <m/>
    <m/>
    <m/>
    <x v="17"/>
    <d v="2012-05-01T00:00:00"/>
    <x v="22"/>
    <s v="Thornton"/>
    <s v="PA"/>
    <m/>
  </r>
  <r>
    <s v="Kernak"/>
    <s v="Michelle"/>
    <x v="0"/>
    <n v="3.49"/>
    <n v="136"/>
    <n v="140"/>
    <n v="2"/>
    <m/>
    <m/>
    <m/>
    <x v="18"/>
    <d v="2013-06-01T00:00:00"/>
    <x v="23"/>
    <s v="Bellingham"/>
    <s v="WA"/>
    <m/>
  </r>
  <r>
    <s v="Temple"/>
    <s v="Bianca"/>
    <x v="0"/>
    <n v="3.4580000000000002"/>
    <n v="156"/>
    <n v="145"/>
    <n v="4.5"/>
    <m/>
    <m/>
    <m/>
    <x v="19"/>
    <d v="2013-05-01T00:00:00"/>
    <x v="24"/>
    <s v="Silver Spring"/>
    <s v="MD"/>
    <m/>
  </r>
  <r>
    <s v="Hamilton"/>
    <s v="Lindsey"/>
    <x v="0"/>
    <n v="3.43"/>
    <n v="159"/>
    <n v="151"/>
    <n v="4"/>
    <m/>
    <m/>
    <m/>
    <x v="20"/>
    <d v="2007-12-15T00:00:00"/>
    <x v="25"/>
    <s v="Boise"/>
    <s v="ID"/>
    <m/>
  </r>
  <r>
    <s v="Webb"/>
    <s v="Tiffany"/>
    <x v="0"/>
    <n v="3.4159999999999999"/>
    <n v="150"/>
    <n v="147"/>
    <n v="4"/>
    <m/>
    <m/>
    <m/>
    <x v="21"/>
    <d v="2013-07-01T00:00:00"/>
    <x v="26"/>
    <s v="Huntsville"/>
    <s v="AL"/>
    <m/>
  </r>
  <r>
    <s v="George"/>
    <s v="Tabitha"/>
    <x v="0"/>
    <n v="3.41"/>
    <n v="148"/>
    <n v="149"/>
    <n v="4"/>
    <m/>
    <m/>
    <m/>
    <x v="22"/>
    <d v="2011-05-01T00:00:00"/>
    <x v="27"/>
    <s v="Euless"/>
    <s v="TX"/>
    <m/>
  </r>
  <r>
    <s v="Hoogestraat"/>
    <s v="Jennifer"/>
    <x v="0"/>
    <n v="3.41"/>
    <n v="150"/>
    <n v="145"/>
    <n v="4"/>
    <m/>
    <m/>
    <m/>
    <x v="23"/>
    <d v="2011-12-09T00:00:00"/>
    <x v="28"/>
    <s v="Bloomington"/>
    <s v="IN"/>
    <m/>
  </r>
  <r>
    <s v="Kowalski"/>
    <s v="Rebecca"/>
    <x v="0"/>
    <n v="3.39"/>
    <n v="152"/>
    <n v="152"/>
    <n v="4.5"/>
    <m/>
    <m/>
    <m/>
    <x v="24"/>
    <d v="2004-08-01T00:00:00"/>
    <x v="29"/>
    <s v="Lacey"/>
    <s v="WA"/>
    <m/>
  </r>
  <r>
    <s v="DeStefano"/>
    <s v="Rachel"/>
    <x v="0"/>
    <n v="3.36"/>
    <n v="162"/>
    <n v="152"/>
    <n v="4"/>
    <m/>
    <m/>
    <m/>
    <x v="25"/>
    <d v="2011-05-01T00:00:00"/>
    <x v="30"/>
    <s v="Olympia"/>
    <s v="WA"/>
    <m/>
  </r>
  <r>
    <s v="Acevedo"/>
    <s v="Rudi"/>
    <x v="0"/>
    <n v="3.33"/>
    <n v="158"/>
    <n v="151"/>
    <n v="3.5"/>
    <m/>
    <m/>
    <m/>
    <x v="26"/>
    <d v="2012-05-01T00:00:00"/>
    <x v="31"/>
    <s v="Jarrell"/>
    <s v="TX"/>
    <m/>
  </r>
  <r>
    <s v="Davis"/>
    <s v="Sarah"/>
    <x v="0"/>
    <n v="3.27"/>
    <n v="155"/>
    <n v="145"/>
    <n v="4.5"/>
    <m/>
    <m/>
    <m/>
    <x v="27"/>
    <d v="2008-05-10T00:00:00"/>
    <x v="32"/>
    <s v="Bellingham"/>
    <s v="WA"/>
    <m/>
  </r>
  <r>
    <s v="Isham"/>
    <s v="Matthew"/>
    <x v="0"/>
    <n v="3.1829999999999998"/>
    <n v="157"/>
    <n v="150"/>
    <n v="3"/>
    <m/>
    <m/>
    <m/>
    <x v="28"/>
    <d v="1991-05-01T00:00:00"/>
    <x v="33"/>
    <s v="Tacoma"/>
    <s v="WA"/>
    <m/>
  </r>
  <r>
    <s v="Brown"/>
    <s v="Maria"/>
    <x v="0"/>
    <n v="3.16"/>
    <n v="148"/>
    <n v="150"/>
    <n v="4"/>
    <m/>
    <m/>
    <m/>
    <x v="23"/>
    <d v="2010-06-01T00:00:00"/>
    <x v="5"/>
    <s v="Port Orchard"/>
    <s v="WA"/>
    <m/>
  </r>
  <r>
    <s v="Skill"/>
    <s v="Elizabeth"/>
    <x v="0"/>
    <n v="3.13"/>
    <n v="149"/>
    <n v="148"/>
    <n v="3"/>
    <m/>
    <m/>
    <m/>
    <x v="29"/>
    <d v="2013-06-01T00:00:00"/>
    <x v="34"/>
    <s v="Wofford Heights"/>
    <s v="CA"/>
    <m/>
  </r>
  <r>
    <s v="Quackenbush"/>
    <s v="Ashley"/>
    <x v="0"/>
    <n v="3.0790000000000002"/>
    <n v="158"/>
    <n v="154"/>
    <n v="4.5"/>
    <m/>
    <m/>
    <m/>
    <x v="30"/>
    <d v="2007-12-21T00:00:00"/>
    <x v="0"/>
    <s v="Seattle"/>
    <s v="WA"/>
    <m/>
  </r>
  <r>
    <s v="Howard"/>
    <s v="Malcolm"/>
    <x v="0"/>
    <n v="3.048"/>
    <n v="163"/>
    <n v="153"/>
    <n v="4.5"/>
    <m/>
    <m/>
    <m/>
    <x v="31"/>
    <d v="2005-05-01T00:00:00"/>
    <x v="35"/>
    <s v="Davis"/>
    <s v="CA"/>
    <m/>
  </r>
  <r>
    <s v="Smith"/>
    <s v="Chelsea"/>
    <x v="0"/>
    <n v="3"/>
    <n v="153"/>
    <n v="151"/>
    <n v="4"/>
    <m/>
    <m/>
    <m/>
    <x v="32"/>
    <d v="2008-12-01T00:00:00"/>
    <x v="18"/>
    <s v="Portland"/>
    <s v="OR"/>
    <m/>
  </r>
  <r>
    <s v="Gingerella"/>
    <s v="Lauren"/>
    <x v="0"/>
    <n v="2.99"/>
    <n v="143"/>
    <n v="144"/>
    <n v="4"/>
    <m/>
    <m/>
    <m/>
    <x v="33"/>
    <d v="2012-05-01T00:00:00"/>
    <x v="36"/>
    <s v="Westerly"/>
    <s v="RI"/>
    <m/>
  </r>
  <r>
    <s v="Galbreath"/>
    <s v="Christee"/>
    <x v="0"/>
    <n v="2.98"/>
    <n v="145"/>
    <n v="139"/>
    <n v="3.5"/>
    <m/>
    <m/>
    <m/>
    <x v="34"/>
    <d v="2002-09-01T00:00:00"/>
    <x v="18"/>
    <s v="Forks"/>
    <s v="WA"/>
    <s v="old GRE: 380verbal, 380quant"/>
  </r>
  <r>
    <s v="Garlesky"/>
    <s v="Jennifer"/>
    <x v="0"/>
    <n v="2.97"/>
    <n v="143"/>
    <n v="137"/>
    <n v="3.5"/>
    <m/>
    <m/>
    <m/>
    <x v="35"/>
    <d v="2004-05-16T00:00:00"/>
    <x v="37"/>
    <s v="Fayetteville"/>
    <s v="WV"/>
    <m/>
  </r>
  <r>
    <s v="Theibert"/>
    <s v="Jillian"/>
    <x v="0"/>
    <n v="2.9580000000000002"/>
    <n v="154"/>
    <n v="150"/>
    <n v="5"/>
    <m/>
    <m/>
    <m/>
    <x v="36"/>
    <d v="2012-05-01T00:00:00"/>
    <x v="38"/>
    <s v="Birmingham"/>
    <s v="MD"/>
    <m/>
  </r>
  <r>
    <s v="Azizian"/>
    <s v="Mehran"/>
    <x v="0"/>
    <n v="2.93"/>
    <n v="150"/>
    <n v="144"/>
    <n v="3"/>
    <m/>
    <m/>
    <m/>
    <x v="37"/>
    <d v="2013-05-25T00:00:00"/>
    <x v="39"/>
    <s v="San Rafael"/>
    <s v="CA"/>
    <m/>
  </r>
  <r>
    <s v="Baron"/>
    <s v="Scott"/>
    <x v="0"/>
    <n v="2.9119999999999999"/>
    <n v="157"/>
    <n v="147"/>
    <n v="3"/>
    <m/>
    <m/>
    <m/>
    <x v="38"/>
    <d v="1995-05-01T00:00:00"/>
    <x v="40"/>
    <s v="Wellfleet"/>
    <s v="MA"/>
    <m/>
  </r>
  <r>
    <s v="Naadzenga"/>
    <s v="Aperr"/>
    <x v="0"/>
    <n v="2.91"/>
    <n v="144"/>
    <n v="136"/>
    <n v="3"/>
    <n v="78"/>
    <m/>
    <m/>
    <x v="39"/>
    <d v="2010-04-01T00:00:00"/>
    <x v="41"/>
    <s v="Abuja"/>
    <s v="Nigeria"/>
    <m/>
  </r>
  <r>
    <s v="Gonzlez"/>
    <s v="Justin"/>
    <x v="0"/>
    <n v="2.85"/>
    <n v="146"/>
    <n v="154"/>
    <n v="3.5"/>
    <m/>
    <m/>
    <m/>
    <x v="40"/>
    <d v="2010-05-01T00:00:00"/>
    <x v="42"/>
    <s v="Hamden"/>
    <s v="CT"/>
    <m/>
  </r>
  <r>
    <s v="Uhrich"/>
    <s v="Alex"/>
    <x v="0"/>
    <n v="2.83"/>
    <n v="156"/>
    <n v="153"/>
    <n v="4.5"/>
    <m/>
    <m/>
    <m/>
    <x v="23"/>
    <d v="2011-03-18T00:00:00"/>
    <x v="43"/>
    <s v="Bothell"/>
    <s v="WA"/>
    <m/>
  </r>
  <r>
    <s v="Tyra"/>
    <s v="Rebecca"/>
    <x v="0"/>
    <n v="2.7989999999999999"/>
    <n v="161"/>
    <n v="158"/>
    <n v="5.5"/>
    <m/>
    <m/>
    <m/>
    <x v="41"/>
    <d v="2008-06-12T00:00:00"/>
    <x v="44"/>
    <s v="Renton"/>
    <s v="WA"/>
    <m/>
  </r>
  <r>
    <s v="Donatelle"/>
    <s v="Benjamin"/>
    <x v="0"/>
    <n v="2.71"/>
    <n v="156"/>
    <n v="145"/>
    <n v="4"/>
    <m/>
    <m/>
    <m/>
    <x v="42"/>
    <d v="2002-05-01T00:00:00"/>
    <x v="45"/>
    <s v="Bozeman"/>
    <s v="MT"/>
    <m/>
  </r>
  <r>
    <s v="Greene"/>
    <s v="Sean"/>
    <x v="0"/>
    <n v="2.7040000000000002"/>
    <n v="163"/>
    <n v="158"/>
    <n v="5.5"/>
    <m/>
    <m/>
    <m/>
    <x v="43"/>
    <d v="2011-05-01T00:00:00"/>
    <x v="46"/>
    <s v="Centennial"/>
    <s v="CO"/>
    <m/>
  </r>
  <r>
    <s v="Pitt"/>
    <s v="Pah-tu"/>
    <x v="0"/>
    <n v="2.67"/>
    <n v="153"/>
    <n v="148"/>
    <n v="4"/>
    <m/>
    <m/>
    <m/>
    <x v="44"/>
    <d v="2010-12-01T00:00:00"/>
    <x v="47"/>
    <s v="Seattle"/>
    <s v="WA"/>
    <m/>
  </r>
  <r>
    <s v="Okuyama"/>
    <s v="Ayako"/>
    <x v="0"/>
    <n v="2.63"/>
    <n v="160"/>
    <n v="156"/>
    <n v="4"/>
    <m/>
    <m/>
    <m/>
    <x v="45"/>
    <d v="1997-05-11T00:00:00"/>
    <x v="21"/>
    <s v="Mercer Island"/>
    <s v="WA"/>
    <m/>
  </r>
  <r>
    <s v="Noel"/>
    <s v="Nastassja"/>
    <x v="0"/>
    <n v="2.613"/>
    <n v="162"/>
    <n v="156"/>
    <n v="4.5"/>
    <m/>
    <m/>
    <m/>
    <x v="46"/>
    <d v="2010-12-01T00:00:00"/>
    <x v="48"/>
    <s v="Olympia"/>
    <s v="WA"/>
    <m/>
  </r>
  <r>
    <s v="Taylor"/>
    <s v="Lauren"/>
    <x v="0"/>
    <n v="2.544"/>
    <n v="146"/>
    <n v="145"/>
    <n v="4"/>
    <m/>
    <m/>
    <m/>
    <x v="47"/>
    <d v="2010-06-01T00:00:00"/>
    <x v="18"/>
    <s v="Seattle"/>
    <s v="WA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">
  <r>
    <x v="0"/>
    <s v="Pamela"/>
    <s v="ADMIT"/>
    <n v="2.282"/>
    <n v="153"/>
    <n v="146"/>
    <x v="0"/>
    <m/>
    <m/>
    <s v=""/>
    <x v="0"/>
    <x v="0"/>
    <x v="0"/>
    <n v="25"/>
    <x v="0"/>
    <x v="0"/>
    <x v="0"/>
    <x v="0"/>
    <x v="0"/>
    <x v="0"/>
  </r>
  <r>
    <x v="1"/>
    <s v="Lauren"/>
    <s v="ADMIT"/>
    <n v="2.544"/>
    <n v="146"/>
    <n v="145"/>
    <x v="1"/>
    <m/>
    <m/>
    <s v=""/>
    <x v="1"/>
    <x v="1"/>
    <x v="0"/>
    <n v="25"/>
    <x v="1"/>
    <x v="1"/>
    <x v="1"/>
    <x v="1"/>
    <x v="1"/>
    <x v="1"/>
  </r>
  <r>
    <x v="2"/>
    <s v="Ayako"/>
    <s v="ADMIT"/>
    <n v="2.63"/>
    <n v="160"/>
    <n v="156"/>
    <x v="1"/>
    <m/>
    <m/>
    <s v=""/>
    <x v="2"/>
    <x v="2"/>
    <x v="0"/>
    <n v="40"/>
    <x v="2"/>
    <x v="0"/>
    <x v="2"/>
    <x v="2"/>
    <x v="2"/>
    <x v="1"/>
  </r>
  <r>
    <x v="3"/>
    <s v="Pah-tu"/>
    <s v="ADMIT"/>
    <n v="2.67"/>
    <n v="153"/>
    <n v="148"/>
    <x v="1"/>
    <m/>
    <m/>
    <s v=""/>
    <x v="1"/>
    <x v="3"/>
    <x v="0"/>
    <n v="32"/>
    <x v="3"/>
    <x v="2"/>
    <x v="3"/>
    <x v="3"/>
    <x v="1"/>
    <x v="1"/>
  </r>
  <r>
    <x v="4"/>
    <s v="Sean"/>
    <s v="ADMIT"/>
    <n v="2.7040000000000002"/>
    <n v="163"/>
    <n v="158"/>
    <x v="2"/>
    <m/>
    <m/>
    <s v=""/>
    <x v="3"/>
    <x v="1"/>
    <x v="1"/>
    <n v="24"/>
    <x v="4"/>
    <x v="0"/>
    <x v="4"/>
    <x v="4"/>
    <x v="3"/>
    <x v="2"/>
  </r>
  <r>
    <x v="5"/>
    <s v="Alex"/>
    <s v="ADMIT"/>
    <n v="2.83"/>
    <n v="156"/>
    <n v="153"/>
    <x v="3"/>
    <m/>
    <m/>
    <s v=""/>
    <x v="2"/>
    <x v="1"/>
    <x v="0"/>
    <n v="24"/>
    <x v="5"/>
    <x v="3"/>
    <x v="5"/>
    <x v="5"/>
    <x v="4"/>
    <x v="1"/>
  </r>
  <r>
    <x v="6"/>
    <s v="Mehran"/>
    <s v="ADMIT"/>
    <n v="2.93"/>
    <n v="150"/>
    <n v="144"/>
    <x v="4"/>
    <m/>
    <m/>
    <s v=""/>
    <x v="3"/>
    <x v="1"/>
    <x v="1"/>
    <n v="24"/>
    <x v="6"/>
    <x v="4"/>
    <x v="6"/>
    <x v="6"/>
    <x v="5"/>
    <x v="3"/>
  </r>
  <r>
    <x v="7"/>
    <s v="Jennifer"/>
    <s v="ADMIT"/>
    <n v="2.97"/>
    <n v="143"/>
    <n v="137"/>
    <x v="5"/>
    <m/>
    <s v="Y"/>
    <s v=""/>
    <x v="3"/>
    <x v="1"/>
    <x v="0"/>
    <n v="31"/>
    <x v="7"/>
    <x v="0"/>
    <x v="7"/>
    <x v="7"/>
    <x v="6"/>
    <x v="4"/>
  </r>
  <r>
    <x v="8"/>
    <s v="Christee"/>
    <s v="ADMIT"/>
    <n v="2.98"/>
    <n v="145"/>
    <n v="139"/>
    <x v="5"/>
    <m/>
    <m/>
    <s v=""/>
    <x v="1"/>
    <x v="1"/>
    <x v="0"/>
    <n v="34"/>
    <x v="8"/>
    <x v="2"/>
    <x v="8"/>
    <x v="1"/>
    <x v="7"/>
    <x v="1"/>
  </r>
  <r>
    <x v="9"/>
    <s v="Chelsea"/>
    <s v="ADMIT"/>
    <n v="3"/>
    <n v="153"/>
    <n v="151"/>
    <x v="1"/>
    <m/>
    <m/>
    <s v=""/>
    <x v="3"/>
    <x v="1"/>
    <x v="0"/>
    <n v="26"/>
    <x v="9"/>
    <x v="0"/>
    <x v="9"/>
    <x v="1"/>
    <x v="8"/>
    <x v="5"/>
  </r>
  <r>
    <x v="10"/>
    <s v="Maria"/>
    <s v="ADMIT"/>
    <n v="3.16"/>
    <n v="148"/>
    <n v="150"/>
    <x v="1"/>
    <m/>
    <m/>
    <s v=""/>
    <x v="2"/>
    <x v="1"/>
    <x v="0"/>
    <n v="24"/>
    <x v="5"/>
    <x v="3"/>
    <x v="1"/>
    <x v="8"/>
    <x v="9"/>
    <x v="1"/>
  </r>
  <r>
    <x v="11"/>
    <s v="Elizabeth"/>
    <s v="ADMIT"/>
    <n v="3.18"/>
    <n v="149"/>
    <n v="148"/>
    <x v="4"/>
    <m/>
    <m/>
    <s v=""/>
    <x v="3"/>
    <x v="1"/>
    <x v="0"/>
    <n v="25"/>
    <x v="10"/>
    <x v="4"/>
    <x v="10"/>
    <x v="9"/>
    <x v="10"/>
    <x v="3"/>
  </r>
  <r>
    <x v="12"/>
    <s v="Sarah"/>
    <s v="ADMIT"/>
    <n v="3.27"/>
    <n v="155"/>
    <n v="145"/>
    <x v="3"/>
    <m/>
    <s v="Y"/>
    <s v=""/>
    <x v="2"/>
    <x v="1"/>
    <x v="0"/>
    <n v="28"/>
    <x v="11"/>
    <x v="1"/>
    <x v="11"/>
    <x v="10"/>
    <x v="11"/>
    <x v="1"/>
  </r>
  <r>
    <x v="13"/>
    <s v="Brian"/>
    <s v="ADMIT"/>
    <n v="3.2919999999999998"/>
    <n v="147"/>
    <n v="140"/>
    <x v="0"/>
    <m/>
    <m/>
    <s v="Y"/>
    <x v="3"/>
    <x v="1"/>
    <x v="1"/>
    <n v="28"/>
    <x v="12"/>
    <x v="1"/>
    <x v="12"/>
    <x v="11"/>
    <x v="12"/>
    <x v="6"/>
  </r>
  <r>
    <x v="14"/>
    <s v="Rudi"/>
    <s v="ADMIT"/>
    <n v="3.33"/>
    <n v="158"/>
    <n v="151"/>
    <x v="5"/>
    <m/>
    <m/>
    <s v=""/>
    <x v="3"/>
    <x v="0"/>
    <x v="1"/>
    <n v="25"/>
    <x v="13"/>
    <x v="0"/>
    <x v="13"/>
    <x v="12"/>
    <x v="13"/>
    <x v="6"/>
  </r>
  <r>
    <x v="15"/>
    <s v="Rachel"/>
    <s v="ADMIT"/>
    <n v="3.36"/>
    <n v="162"/>
    <n v="152"/>
    <x v="1"/>
    <m/>
    <m/>
    <s v=""/>
    <x v="2"/>
    <x v="1"/>
    <x v="0"/>
    <n v="25"/>
    <x v="14"/>
    <x v="0"/>
    <x v="4"/>
    <x v="13"/>
    <x v="14"/>
    <x v="1"/>
  </r>
  <r>
    <x v="16"/>
    <s v="Rebecca"/>
    <s v="ADMIT"/>
    <n v="3.39"/>
    <n v="152"/>
    <n v="152"/>
    <x v="3"/>
    <m/>
    <m/>
    <s v="Y"/>
    <x v="2"/>
    <x v="1"/>
    <x v="0"/>
    <n v="31"/>
    <x v="15"/>
    <x v="0"/>
    <x v="14"/>
    <x v="14"/>
    <x v="15"/>
    <x v="1"/>
  </r>
  <r>
    <x v="17"/>
    <s v="Zhemin"/>
    <s v="ADMIT"/>
    <n v="3.4089999999999998"/>
    <n v="139"/>
    <n v="152"/>
    <x v="6"/>
    <m/>
    <m/>
    <s v="Y"/>
    <x v="2"/>
    <x v="2"/>
    <x v="1"/>
    <n v="45"/>
    <x v="16"/>
    <x v="1"/>
    <x v="15"/>
    <x v="15"/>
    <x v="16"/>
    <x v="1"/>
  </r>
  <r>
    <x v="18"/>
    <s v="Tabitha"/>
    <s v="ADMIT"/>
    <n v="3.41"/>
    <n v="148"/>
    <n v="149"/>
    <x v="1"/>
    <m/>
    <m/>
    <s v=""/>
    <x v="3"/>
    <x v="2"/>
    <x v="0"/>
    <n v="24"/>
    <x v="17"/>
    <x v="0"/>
    <x v="4"/>
    <x v="16"/>
    <x v="17"/>
    <x v="6"/>
  </r>
  <r>
    <x v="19"/>
    <s v="Tiffany"/>
    <s v="ADMIT"/>
    <n v="3.4159999999999999"/>
    <n v="150"/>
    <n v="147"/>
    <x v="1"/>
    <m/>
    <m/>
    <s v=""/>
    <x v="3"/>
    <x v="1"/>
    <x v="0"/>
    <n v="22"/>
    <x v="18"/>
    <x v="0"/>
    <x v="16"/>
    <x v="17"/>
    <x v="18"/>
    <x v="7"/>
  </r>
  <r>
    <x v="20"/>
    <s v="Lindsey"/>
    <s v="ADMIT"/>
    <n v="3.43"/>
    <n v="159"/>
    <n v="151"/>
    <x v="1"/>
    <m/>
    <m/>
    <s v=""/>
    <x v="3"/>
    <x v="1"/>
    <x v="0"/>
    <n v="28"/>
    <x v="19"/>
    <x v="0"/>
    <x v="17"/>
    <x v="18"/>
    <x v="19"/>
    <x v="8"/>
  </r>
  <r>
    <x v="21"/>
    <s v="Kelly"/>
    <s v="ADMIT"/>
    <n v="3.49"/>
    <n v="160"/>
    <n v="150"/>
    <x v="3"/>
    <m/>
    <m/>
    <s v=""/>
    <x v="3"/>
    <x v="1"/>
    <x v="0"/>
    <n v="23"/>
    <x v="20"/>
    <x v="0"/>
    <x v="13"/>
    <x v="19"/>
    <x v="20"/>
    <x v="9"/>
  </r>
  <r>
    <x v="22"/>
    <s v="Michelle"/>
    <s v="ADMIT"/>
    <n v="3.49"/>
    <n v="136"/>
    <n v="140"/>
    <x v="7"/>
    <m/>
    <m/>
    <s v=""/>
    <x v="2"/>
    <x v="3"/>
    <x v="0"/>
    <n v="36"/>
    <x v="21"/>
    <x v="5"/>
    <x v="10"/>
    <x v="20"/>
    <x v="11"/>
    <x v="1"/>
  </r>
  <r>
    <x v="23"/>
    <s v="Chapin"/>
    <s v="ADMIT"/>
    <n v="3.5579999999999998"/>
    <n v="157"/>
    <n v="150"/>
    <x v="1"/>
    <m/>
    <s v="Y"/>
    <s v=""/>
    <x v="3"/>
    <x v="4"/>
    <x v="1"/>
    <n v="25"/>
    <x v="22"/>
    <x v="6"/>
    <x v="1"/>
    <x v="11"/>
    <x v="8"/>
    <x v="5"/>
  </r>
  <r>
    <x v="24"/>
    <s v="Christina"/>
    <s v="ADMIT"/>
    <n v="3.6067999999999998"/>
    <n v="159"/>
    <n v="156"/>
    <x v="1"/>
    <m/>
    <m/>
    <s v="Y"/>
    <x v="1"/>
    <x v="2"/>
    <x v="1"/>
    <n v="26"/>
    <x v="23"/>
    <x v="0"/>
    <x v="18"/>
    <x v="2"/>
    <x v="21"/>
    <x v="1"/>
  </r>
  <r>
    <x v="25"/>
    <s v="Mark"/>
    <s v="ADMIT"/>
    <n v="3.64"/>
    <n v="161"/>
    <n v="156"/>
    <x v="1"/>
    <m/>
    <m/>
    <s v=""/>
    <x v="3"/>
    <x v="1"/>
    <x v="1"/>
    <n v="28"/>
    <x v="24"/>
    <x v="1"/>
    <x v="13"/>
    <x v="21"/>
    <x v="22"/>
    <x v="10"/>
  </r>
  <r>
    <x v="26"/>
    <s v="Wendy"/>
    <s v="ADMIT"/>
    <n v="3.65"/>
    <n v="163"/>
    <n v="148"/>
    <x v="1"/>
    <m/>
    <m/>
    <s v=""/>
    <x v="2"/>
    <x v="1"/>
    <x v="0"/>
    <n v="30"/>
    <x v="25"/>
    <x v="2"/>
    <x v="19"/>
    <x v="22"/>
    <x v="14"/>
    <x v="1"/>
  </r>
  <r>
    <x v="27"/>
    <s v="Julian"/>
    <s v="ADMIT"/>
    <n v="3.69"/>
    <n v="156"/>
    <n v="144"/>
    <x v="1"/>
    <m/>
    <m/>
    <s v=""/>
    <x v="2"/>
    <x v="1"/>
    <x v="1"/>
    <n v="28"/>
    <x v="26"/>
    <x v="3"/>
    <x v="20"/>
    <x v="23"/>
    <x v="23"/>
    <x v="1"/>
  </r>
  <r>
    <x v="28"/>
    <s v="Laura"/>
    <s v="ADMIT"/>
    <n v="3.74"/>
    <n v="168"/>
    <n v="160"/>
    <x v="3"/>
    <m/>
    <m/>
    <s v=""/>
    <x v="2"/>
    <x v="1"/>
    <x v="0"/>
    <n v="30"/>
    <x v="27"/>
    <x v="6"/>
    <x v="21"/>
    <x v="24"/>
    <x v="24"/>
    <x v="1"/>
  </r>
  <r>
    <x v="29"/>
    <s v="Audrey"/>
    <s v="ADMIT"/>
    <n v="3.8130000000000002"/>
    <n v="161"/>
    <n v="151"/>
    <x v="8"/>
    <m/>
    <s v="Y"/>
    <s v=""/>
    <x v="1"/>
    <x v="5"/>
    <x v="0"/>
    <n v="24"/>
    <x v="28"/>
    <x v="1"/>
    <x v="4"/>
    <x v="25"/>
    <x v="14"/>
    <x v="1"/>
  </r>
  <r>
    <x v="30"/>
    <s v="Bethany"/>
    <s v="ADMIT"/>
    <n v="3.85"/>
    <n v="161"/>
    <n v="157"/>
    <x v="1"/>
    <m/>
    <m/>
    <s v=""/>
    <x v="3"/>
    <x v="1"/>
    <x v="0"/>
    <n v="29"/>
    <x v="29"/>
    <x v="0"/>
    <x v="22"/>
    <x v="26"/>
    <x v="25"/>
    <x v="11"/>
  </r>
  <r>
    <x v="31"/>
    <s v="Katherine"/>
    <s v="ADMIT"/>
    <n v="3.97"/>
    <n v="157"/>
    <n v="152"/>
    <x v="1"/>
    <m/>
    <m/>
    <s v=""/>
    <x v="3"/>
    <x v="1"/>
    <x v="0"/>
    <n v="22"/>
    <x v="30"/>
    <x v="0"/>
    <x v="23"/>
    <x v="27"/>
    <x v="26"/>
    <x v="2"/>
  </r>
  <r>
    <x v="32"/>
    <s v="Kaylen"/>
    <s v="ADMIT"/>
    <s v="In Progress"/>
    <n v="159"/>
    <n v="160"/>
    <x v="1"/>
    <m/>
    <m/>
    <s v=""/>
    <x v="3"/>
    <x v="1"/>
    <x v="0"/>
    <n v="21"/>
    <x v="31"/>
    <x v="0"/>
    <x v="24"/>
    <x v="11"/>
    <x v="27"/>
    <x v="12"/>
  </r>
  <r>
    <x v="33"/>
    <s v="Shay"/>
    <s v="ADMIT"/>
    <s v="In Progress"/>
    <n v="153"/>
    <n v="157"/>
    <x v="1"/>
    <m/>
    <m/>
    <s v=""/>
    <x v="3"/>
    <x v="1"/>
    <x v="1"/>
    <n v="31"/>
    <x v="32"/>
    <x v="0"/>
    <x v="24"/>
    <x v="28"/>
    <x v="28"/>
    <x v="6"/>
  </r>
  <r>
    <x v="34"/>
    <s v="Amory"/>
    <s v="ADMIT"/>
    <s v="N/A"/>
    <n v="167"/>
    <n v="147"/>
    <x v="1"/>
    <m/>
    <m/>
    <s v=""/>
    <x v="2"/>
    <x v="1"/>
    <x v="0"/>
    <n v="29"/>
    <x v="33"/>
    <x v="3"/>
    <x v="25"/>
    <x v="29"/>
    <x v="14"/>
    <x v="1"/>
  </r>
  <r>
    <x v="35"/>
    <s v="Sierra"/>
    <s v="ADMIT"/>
    <s v="N/A"/>
    <n v="162"/>
    <n v="150"/>
    <x v="3"/>
    <m/>
    <m/>
    <s v=""/>
    <x v="2"/>
    <x v="1"/>
    <x v="0"/>
    <n v="27"/>
    <x v="34"/>
    <x v="3"/>
    <x v="15"/>
    <x v="30"/>
    <x v="14"/>
    <x v="1"/>
  </r>
  <r>
    <x v="36"/>
    <s v="Deanna"/>
    <s v="ADMIT"/>
    <s v="N/A"/>
    <n v="152"/>
    <n v="146"/>
    <x v="4"/>
    <m/>
    <m/>
    <s v=""/>
    <x v="2"/>
    <x v="1"/>
    <x v="0"/>
    <n v="44"/>
    <x v="33"/>
    <x v="3"/>
    <x v="26"/>
    <x v="31"/>
    <x v="14"/>
    <x v="1"/>
  </r>
  <r>
    <x v="37"/>
    <s v="Ahmed"/>
    <s v="ADMIT"/>
    <s v="N/A"/>
    <n v="145"/>
    <n v="149"/>
    <x v="0"/>
    <m/>
    <m/>
    <s v=""/>
    <x v="2"/>
    <x v="1"/>
    <x v="1"/>
    <n v="44"/>
    <x v="33"/>
    <x v="3"/>
    <x v="10"/>
    <x v="32"/>
    <x v="1"/>
    <x v="1"/>
  </r>
  <r>
    <x v="38"/>
    <s v="Sarah"/>
    <s v="ADMIT"/>
    <s v="N/A"/>
    <n v="157"/>
    <n v="143"/>
    <x v="1"/>
    <m/>
    <m/>
    <s v=""/>
    <x v="2"/>
    <x v="1"/>
    <x v="0"/>
    <n v="28"/>
    <x v="33"/>
    <x v="3"/>
    <x v="27"/>
    <x v="33"/>
    <x v="29"/>
    <x v="1"/>
  </r>
  <r>
    <x v="39"/>
    <s v="Benjamin"/>
    <s v="ADMIT"/>
    <s v="N/A"/>
    <n v="146"/>
    <n v="148"/>
    <x v="0"/>
    <m/>
    <m/>
    <s v=""/>
    <x v="2"/>
    <x v="6"/>
    <x v="1"/>
    <n v="29"/>
    <x v="33"/>
    <x v="3"/>
    <x v="10"/>
    <x v="11"/>
    <x v="29"/>
    <x v="1"/>
  </r>
  <r>
    <x v="40"/>
    <s v="Desiree"/>
    <s v="ADMIT"/>
    <s v="N/A"/>
    <n v="145"/>
    <n v="140"/>
    <x v="4"/>
    <m/>
    <m/>
    <s v=""/>
    <x v="2"/>
    <x v="1"/>
    <x v="0"/>
    <n v="30"/>
    <x v="33"/>
    <x v="3"/>
    <x v="10"/>
    <x v="34"/>
    <x v="14"/>
    <x v="1"/>
  </r>
  <r>
    <x v="41"/>
    <m/>
    <m/>
    <m/>
    <m/>
    <m/>
    <x v="9"/>
    <m/>
    <m/>
    <m/>
    <x v="4"/>
    <x v="7"/>
    <x v="2"/>
    <m/>
    <x v="35"/>
    <x v="7"/>
    <x v="28"/>
    <x v="35"/>
    <x v="30"/>
    <x v="1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2">
  <r>
    <s v="Abreu-Aldana"/>
    <s v="Pamela"/>
    <s v="ADMIT"/>
    <n v="2.282"/>
    <n v="153"/>
    <n v="146"/>
    <n v="2.5"/>
    <m/>
    <m/>
    <s v=""/>
    <x v="0"/>
    <x v="0"/>
    <x v="0"/>
    <x v="0"/>
    <x v="0"/>
    <x v="0"/>
    <x v="0"/>
    <x v="0"/>
    <x v="0"/>
    <x v="0"/>
  </r>
  <r>
    <s v="Acevedo"/>
    <s v="Rudi"/>
    <s v="ADMIT"/>
    <n v="3.33"/>
    <n v="158"/>
    <n v="151"/>
    <n v="3.5"/>
    <m/>
    <m/>
    <s v=""/>
    <x v="1"/>
    <x v="0"/>
    <x v="1"/>
    <x v="0"/>
    <x v="1"/>
    <x v="0"/>
    <x v="1"/>
    <x v="1"/>
    <x v="1"/>
    <x v="1"/>
  </r>
  <r>
    <s v="Aldridge"/>
    <s v="Katherine"/>
    <s v="ADMIT"/>
    <n v="3.97"/>
    <n v="157"/>
    <n v="152"/>
    <n v="4"/>
    <m/>
    <m/>
    <s v=""/>
    <x v="1"/>
    <x v="1"/>
    <x v="0"/>
    <x v="1"/>
    <x v="2"/>
    <x v="0"/>
    <x v="2"/>
    <x v="2"/>
    <x v="2"/>
    <x v="2"/>
  </r>
  <r>
    <s v="Alender"/>
    <s v="Bethany"/>
    <s v="ADMIT"/>
    <n v="3.85"/>
    <n v="161"/>
    <n v="157"/>
    <n v="4"/>
    <m/>
    <m/>
    <s v=""/>
    <x v="1"/>
    <x v="1"/>
    <x v="0"/>
    <x v="2"/>
    <x v="3"/>
    <x v="0"/>
    <x v="3"/>
    <x v="3"/>
    <x v="3"/>
    <x v="3"/>
  </r>
  <r>
    <s v="Ansley"/>
    <s v="Brian"/>
    <s v="ADMIT"/>
    <n v="3.2919999999999998"/>
    <n v="147"/>
    <n v="140"/>
    <n v="2.5"/>
    <m/>
    <m/>
    <s v="Y"/>
    <x v="1"/>
    <x v="1"/>
    <x v="1"/>
    <x v="3"/>
    <x v="4"/>
    <x v="1"/>
    <x v="4"/>
    <x v="4"/>
    <x v="4"/>
    <x v="1"/>
  </r>
  <r>
    <s v="Azizian"/>
    <s v="Mehran"/>
    <s v="ADMIT"/>
    <n v="2.93"/>
    <n v="150"/>
    <n v="144"/>
    <n v="3"/>
    <m/>
    <m/>
    <s v=""/>
    <x v="1"/>
    <x v="1"/>
    <x v="1"/>
    <x v="4"/>
    <x v="5"/>
    <x v="2"/>
    <x v="5"/>
    <x v="5"/>
    <x v="5"/>
    <x v="4"/>
  </r>
  <r>
    <s v="Ballantine"/>
    <s v="Amory"/>
    <s v="ADMIT"/>
    <s v="N/A"/>
    <n v="167"/>
    <n v="147"/>
    <n v="4"/>
    <m/>
    <m/>
    <s v=""/>
    <x v="2"/>
    <x v="1"/>
    <x v="0"/>
    <x v="2"/>
    <x v="6"/>
    <x v="3"/>
    <x v="6"/>
    <x v="6"/>
    <x v="6"/>
    <x v="5"/>
  </r>
  <r>
    <s v="Beach"/>
    <s v="Kelly"/>
    <s v="ADMIT"/>
    <n v="3.49"/>
    <n v="160"/>
    <n v="150"/>
    <n v="4.5"/>
    <m/>
    <m/>
    <s v=""/>
    <x v="1"/>
    <x v="1"/>
    <x v="0"/>
    <x v="5"/>
    <x v="7"/>
    <x v="0"/>
    <x v="1"/>
    <x v="7"/>
    <x v="7"/>
    <x v="6"/>
  </r>
  <r>
    <s v="Blakely"/>
    <s v="Sierra"/>
    <s v="ADMIT"/>
    <s v="N/A"/>
    <n v="162"/>
    <n v="150"/>
    <n v="4.5"/>
    <m/>
    <m/>
    <s v=""/>
    <x v="2"/>
    <x v="1"/>
    <x v="0"/>
    <x v="6"/>
    <x v="8"/>
    <x v="3"/>
    <x v="7"/>
    <x v="8"/>
    <x v="6"/>
    <x v="5"/>
  </r>
  <r>
    <s v="Brown"/>
    <s v="Maria"/>
    <s v="ADMIT"/>
    <n v="3.16"/>
    <n v="148"/>
    <n v="150"/>
    <n v="4"/>
    <m/>
    <m/>
    <s v=""/>
    <x v="2"/>
    <x v="1"/>
    <x v="0"/>
    <x v="4"/>
    <x v="9"/>
    <x v="3"/>
    <x v="8"/>
    <x v="9"/>
    <x v="8"/>
    <x v="5"/>
  </r>
  <r>
    <s v="Cai"/>
    <s v="Zhemin"/>
    <s v="ADMIT"/>
    <n v="3.4089999999999998"/>
    <n v="139"/>
    <n v="152"/>
    <n v="1.5"/>
    <m/>
    <m/>
    <s v="Y"/>
    <x v="2"/>
    <x v="2"/>
    <x v="1"/>
    <x v="7"/>
    <x v="10"/>
    <x v="1"/>
    <x v="7"/>
    <x v="10"/>
    <x v="9"/>
    <x v="5"/>
  </r>
  <r>
    <s v="Close"/>
    <s v="Julian"/>
    <s v="ADMIT"/>
    <n v="3.69"/>
    <n v="156"/>
    <n v="144"/>
    <n v="4"/>
    <m/>
    <m/>
    <s v=""/>
    <x v="2"/>
    <x v="1"/>
    <x v="1"/>
    <x v="3"/>
    <x v="11"/>
    <x v="3"/>
    <x v="9"/>
    <x v="11"/>
    <x v="10"/>
    <x v="5"/>
  </r>
  <r>
    <s v="Davis"/>
    <s v="Sarah"/>
    <s v="ADMIT"/>
    <n v="3.27"/>
    <n v="155"/>
    <n v="145"/>
    <n v="4.5"/>
    <m/>
    <s v="Y"/>
    <s v=""/>
    <x v="2"/>
    <x v="1"/>
    <x v="0"/>
    <x v="3"/>
    <x v="12"/>
    <x v="1"/>
    <x v="10"/>
    <x v="12"/>
    <x v="11"/>
    <x v="5"/>
  </r>
  <r>
    <s v="DeStefano"/>
    <s v="Rachel"/>
    <s v="ADMIT"/>
    <n v="3.36"/>
    <n v="162"/>
    <n v="152"/>
    <n v="4"/>
    <m/>
    <m/>
    <s v=""/>
    <x v="2"/>
    <x v="1"/>
    <x v="0"/>
    <x v="0"/>
    <x v="13"/>
    <x v="0"/>
    <x v="11"/>
    <x v="13"/>
    <x v="6"/>
    <x v="5"/>
  </r>
  <r>
    <s v="Donovan"/>
    <s v="Deanna"/>
    <s v="ADMIT"/>
    <s v="N/A"/>
    <n v="152"/>
    <n v="146"/>
    <n v="3"/>
    <m/>
    <m/>
    <s v=""/>
    <x v="2"/>
    <x v="1"/>
    <x v="0"/>
    <x v="8"/>
    <x v="6"/>
    <x v="3"/>
    <x v="12"/>
    <x v="14"/>
    <x v="6"/>
    <x v="5"/>
  </r>
  <r>
    <s v="Galbreath"/>
    <s v="Christee"/>
    <s v="ADMIT"/>
    <n v="2.98"/>
    <s v="N/A"/>
    <s v="N/A"/>
    <s v="N/A"/>
    <m/>
    <m/>
    <s v=""/>
    <x v="3"/>
    <x v="1"/>
    <x v="0"/>
    <x v="9"/>
    <x v="14"/>
    <x v="4"/>
    <x v="13"/>
    <x v="15"/>
    <x v="12"/>
    <x v="5"/>
  </r>
  <r>
    <s v="Garlesky"/>
    <s v="Jennifer"/>
    <s v="ADMIT"/>
    <n v="2.97"/>
    <n v="143"/>
    <n v="137"/>
    <n v="3.5"/>
    <m/>
    <s v="Y"/>
    <s v=""/>
    <x v="1"/>
    <x v="1"/>
    <x v="0"/>
    <x v="10"/>
    <x v="15"/>
    <x v="0"/>
    <x v="14"/>
    <x v="16"/>
    <x v="13"/>
    <x v="7"/>
  </r>
  <r>
    <s v="George"/>
    <s v="Tabitha"/>
    <s v="ADMIT"/>
    <n v="3.41"/>
    <n v="148"/>
    <n v="149"/>
    <n v="4"/>
    <m/>
    <m/>
    <s v=""/>
    <x v="1"/>
    <x v="2"/>
    <x v="0"/>
    <x v="4"/>
    <x v="16"/>
    <x v="0"/>
    <x v="11"/>
    <x v="17"/>
    <x v="14"/>
    <x v="1"/>
  </r>
  <r>
    <s v="Greene"/>
    <s v="Sean"/>
    <s v="ADMIT"/>
    <n v="2.7040000000000002"/>
    <n v="163"/>
    <n v="158"/>
    <n v="5.5"/>
    <m/>
    <m/>
    <s v=""/>
    <x v="1"/>
    <x v="1"/>
    <x v="1"/>
    <x v="4"/>
    <x v="17"/>
    <x v="0"/>
    <x v="11"/>
    <x v="18"/>
    <x v="15"/>
    <x v="2"/>
  </r>
  <r>
    <s v="Hamilton"/>
    <s v="Lindsey"/>
    <s v="ADMIT"/>
    <n v="3.43"/>
    <n v="159"/>
    <n v="151"/>
    <n v="4"/>
    <m/>
    <m/>
    <s v=""/>
    <x v="1"/>
    <x v="1"/>
    <x v="0"/>
    <x v="3"/>
    <x v="18"/>
    <x v="0"/>
    <x v="15"/>
    <x v="19"/>
    <x v="16"/>
    <x v="8"/>
  </r>
  <r>
    <s v="Hammou"/>
    <s v="Ahmed"/>
    <s v="ADMIT"/>
    <s v="N/A"/>
    <n v="145"/>
    <n v="149"/>
    <n v="2.5"/>
    <m/>
    <m/>
    <s v=""/>
    <x v="2"/>
    <x v="1"/>
    <x v="1"/>
    <x v="8"/>
    <x v="6"/>
    <x v="3"/>
    <x v="16"/>
    <x v="20"/>
    <x v="17"/>
    <x v="5"/>
  </r>
  <r>
    <s v="Hendrick"/>
    <s v="Kaylen"/>
    <s v="ADMIT"/>
    <n v="2.9940000000000002"/>
    <n v="159"/>
    <n v="160"/>
    <n v="4"/>
    <m/>
    <m/>
    <s v=""/>
    <x v="1"/>
    <x v="1"/>
    <x v="0"/>
    <x v="11"/>
    <x v="19"/>
    <x v="0"/>
    <x v="17"/>
    <x v="4"/>
    <x v="18"/>
    <x v="9"/>
  </r>
  <r>
    <s v="Kernak"/>
    <s v="Michelle"/>
    <s v="ADMIT"/>
    <n v="3.49"/>
    <n v="136"/>
    <n v="140"/>
    <n v="2"/>
    <m/>
    <m/>
    <s v=""/>
    <x v="2"/>
    <x v="3"/>
    <x v="0"/>
    <x v="12"/>
    <x v="20"/>
    <x v="5"/>
    <x v="16"/>
    <x v="21"/>
    <x v="11"/>
    <x v="5"/>
  </r>
  <r>
    <s v="Lamb"/>
    <s v="Audrey"/>
    <s v="ADMIT"/>
    <n v="3.8130000000000002"/>
    <n v="161"/>
    <n v="151"/>
    <n v="5"/>
    <m/>
    <s v="Y"/>
    <s v=""/>
    <x v="3"/>
    <x v="4"/>
    <x v="0"/>
    <x v="4"/>
    <x v="21"/>
    <x v="1"/>
    <x v="11"/>
    <x v="22"/>
    <x v="6"/>
    <x v="5"/>
  </r>
  <r>
    <s v="Loosle"/>
    <s v="Wendy"/>
    <s v="ADMIT"/>
    <n v="3.65"/>
    <n v="163"/>
    <n v="148"/>
    <n v="4"/>
    <m/>
    <m/>
    <s v=""/>
    <x v="2"/>
    <x v="1"/>
    <x v="0"/>
    <x v="13"/>
    <x v="22"/>
    <x v="4"/>
    <x v="18"/>
    <x v="23"/>
    <x v="6"/>
    <x v="5"/>
  </r>
  <r>
    <s v="Milleville"/>
    <s v="Laura"/>
    <s v="ADMIT"/>
    <n v="3.74"/>
    <n v="168"/>
    <n v="160"/>
    <n v="4.5"/>
    <m/>
    <m/>
    <s v=""/>
    <x v="2"/>
    <x v="1"/>
    <x v="0"/>
    <x v="13"/>
    <x v="23"/>
    <x v="6"/>
    <x v="19"/>
    <x v="24"/>
    <x v="19"/>
    <x v="5"/>
  </r>
  <r>
    <s v="Okuyama"/>
    <s v="Ayako"/>
    <s v="ADMIT"/>
    <n v="2.63"/>
    <n v="160"/>
    <n v="156"/>
    <n v="4"/>
    <m/>
    <m/>
    <s v=""/>
    <x v="2"/>
    <x v="2"/>
    <x v="0"/>
    <x v="14"/>
    <x v="24"/>
    <x v="0"/>
    <x v="20"/>
    <x v="25"/>
    <x v="20"/>
    <x v="5"/>
  </r>
  <r>
    <s v="Penn"/>
    <s v="Candace"/>
    <s v="ADMIT"/>
    <s v="N/A"/>
    <n v="141"/>
    <n v="139"/>
    <n v="3"/>
    <m/>
    <m/>
    <s v=""/>
    <x v="2"/>
    <x v="3"/>
    <x v="0"/>
    <x v="1"/>
    <x v="6"/>
    <x v="3"/>
    <x v="16"/>
    <x v="26"/>
    <x v="6"/>
    <x v="5"/>
  </r>
  <r>
    <s v="Pier"/>
    <s v="Chapin"/>
    <s v="ADMIT"/>
    <n v="3.5579999999999998"/>
    <n v="157"/>
    <n v="150"/>
    <n v="4"/>
    <m/>
    <s v="Y"/>
    <s v=""/>
    <x v="1"/>
    <x v="5"/>
    <x v="1"/>
    <x v="0"/>
    <x v="25"/>
    <x v="6"/>
    <x v="8"/>
    <x v="4"/>
    <x v="21"/>
    <x v="10"/>
  </r>
  <r>
    <s v="Pitt"/>
    <s v="Pah-tu"/>
    <s v="ADMIT"/>
    <n v="2.67"/>
    <n v="153"/>
    <n v="148"/>
    <n v="4"/>
    <m/>
    <m/>
    <s v=""/>
    <x v="3"/>
    <x v="3"/>
    <x v="0"/>
    <x v="15"/>
    <x v="26"/>
    <x v="4"/>
    <x v="21"/>
    <x v="27"/>
    <x v="17"/>
    <x v="5"/>
  </r>
  <r>
    <s v="Skill"/>
    <s v="Elizabeth"/>
    <s v="ADMIT"/>
    <n v="3.18"/>
    <n v="149"/>
    <n v="148"/>
    <n v="3"/>
    <m/>
    <m/>
    <s v=""/>
    <x v="1"/>
    <x v="1"/>
    <x v="0"/>
    <x v="0"/>
    <x v="27"/>
    <x v="2"/>
    <x v="16"/>
    <x v="28"/>
    <x v="22"/>
    <x v="4"/>
  </r>
  <r>
    <s v="Smith"/>
    <s v="Chelsea"/>
    <s v="ADMIT"/>
    <n v="3"/>
    <n v="153"/>
    <n v="151"/>
    <n v="4"/>
    <m/>
    <m/>
    <s v=""/>
    <x v="1"/>
    <x v="1"/>
    <x v="0"/>
    <x v="16"/>
    <x v="28"/>
    <x v="0"/>
    <x v="22"/>
    <x v="15"/>
    <x v="21"/>
    <x v="10"/>
  </r>
  <r>
    <s v="Snyder"/>
    <s v="Shay"/>
    <s v="ADMIT"/>
    <n v="3.75"/>
    <n v="153"/>
    <n v="157"/>
    <n v="4"/>
    <m/>
    <m/>
    <s v=""/>
    <x v="1"/>
    <x v="1"/>
    <x v="1"/>
    <x v="10"/>
    <x v="29"/>
    <x v="0"/>
    <x v="17"/>
    <x v="29"/>
    <x v="23"/>
    <x v="1"/>
  </r>
  <r>
    <s v="Stalnaker"/>
    <s v="Christina"/>
    <s v="ADMIT"/>
    <n v="3.6067999999999998"/>
    <n v="159"/>
    <n v="156"/>
    <n v="4"/>
    <m/>
    <m/>
    <s v="Y"/>
    <x v="3"/>
    <x v="2"/>
    <x v="1"/>
    <x v="16"/>
    <x v="30"/>
    <x v="0"/>
    <x v="23"/>
    <x v="25"/>
    <x v="24"/>
    <x v="5"/>
  </r>
  <r>
    <s v="Sweet"/>
    <s v="Sarah"/>
    <s v="ADMIT"/>
    <s v="N/A"/>
    <n v="157"/>
    <n v="143"/>
    <n v="4"/>
    <m/>
    <m/>
    <s v=""/>
    <x v="2"/>
    <x v="1"/>
    <x v="0"/>
    <x v="3"/>
    <x v="6"/>
    <x v="3"/>
    <x v="24"/>
    <x v="30"/>
    <x v="25"/>
    <x v="5"/>
  </r>
  <r>
    <s v="Taylor"/>
    <s v="Lauren"/>
    <s v="ADMIT"/>
    <n v="2.544"/>
    <n v="146"/>
    <n v="145"/>
    <n v="4"/>
    <m/>
    <m/>
    <s v=""/>
    <x v="3"/>
    <x v="1"/>
    <x v="0"/>
    <x v="0"/>
    <x v="31"/>
    <x v="1"/>
    <x v="8"/>
    <x v="15"/>
    <x v="17"/>
    <x v="5"/>
  </r>
  <r>
    <s v="Tyson"/>
    <s v="Benjamin"/>
    <s v="ADMIT"/>
    <s v="N/A"/>
    <n v="146"/>
    <n v="148"/>
    <n v="2.5"/>
    <m/>
    <m/>
    <s v=""/>
    <x v="2"/>
    <x v="6"/>
    <x v="1"/>
    <x v="2"/>
    <x v="6"/>
    <x v="3"/>
    <x v="16"/>
    <x v="4"/>
    <x v="25"/>
    <x v="5"/>
  </r>
  <r>
    <s v="Uhrich"/>
    <s v="Alex"/>
    <s v="ADMIT"/>
    <n v="2.83"/>
    <n v="156"/>
    <n v="153"/>
    <n v="4.5"/>
    <m/>
    <m/>
    <s v=""/>
    <x v="2"/>
    <x v="1"/>
    <x v="0"/>
    <x v="4"/>
    <x v="9"/>
    <x v="3"/>
    <x v="25"/>
    <x v="31"/>
    <x v="26"/>
    <x v="5"/>
  </r>
  <r>
    <s v="Ungerer"/>
    <s v="Mark"/>
    <s v="ADMIT"/>
    <n v="3.64"/>
    <n v="161"/>
    <n v="156"/>
    <n v="4"/>
    <m/>
    <m/>
    <s v=""/>
    <x v="1"/>
    <x v="1"/>
    <x v="1"/>
    <x v="3"/>
    <x v="32"/>
    <x v="1"/>
    <x v="1"/>
    <x v="32"/>
    <x v="27"/>
    <x v="11"/>
  </r>
  <r>
    <s v="Webb"/>
    <s v="Tiffany"/>
    <s v="ADMIT"/>
    <n v="3.4159999999999999"/>
    <n v="150"/>
    <n v="147"/>
    <n v="4"/>
    <m/>
    <m/>
    <s v=""/>
    <x v="1"/>
    <x v="1"/>
    <x v="0"/>
    <x v="1"/>
    <x v="33"/>
    <x v="0"/>
    <x v="26"/>
    <x v="33"/>
    <x v="28"/>
    <x v="12"/>
  </r>
  <r>
    <s v="Whittenberg"/>
    <s v="Desiree"/>
    <s v="ADMIT"/>
    <s v="N/A"/>
    <n v="145"/>
    <n v="140"/>
    <n v="3"/>
    <m/>
    <m/>
    <s v=""/>
    <x v="2"/>
    <x v="1"/>
    <x v="0"/>
    <x v="13"/>
    <x v="6"/>
    <x v="3"/>
    <x v="16"/>
    <x v="34"/>
    <x v="6"/>
    <x v="5"/>
  </r>
  <r>
    <m/>
    <m/>
    <m/>
    <m/>
    <m/>
    <m/>
    <m/>
    <m/>
    <m/>
    <m/>
    <x v="4"/>
    <x v="7"/>
    <x v="2"/>
    <x v="17"/>
    <x v="34"/>
    <x v="7"/>
    <x v="27"/>
    <x v="35"/>
    <x v="29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53" firstHeaderRow="2" firstDataRow="2" firstDataCol="1"/>
  <pivotFields count="16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9">
        <item x="27"/>
        <item x="36"/>
        <item x="10"/>
        <item x="29"/>
        <item x="43"/>
        <item x="46"/>
        <item x="24"/>
        <item x="3"/>
        <item x="1"/>
        <item x="4"/>
        <item x="19"/>
        <item x="25"/>
        <item x="31"/>
        <item x="47"/>
        <item x="14"/>
        <item x="18"/>
        <item x="5"/>
        <item x="11"/>
        <item x="44"/>
        <item x="40"/>
        <item x="37"/>
        <item x="16"/>
        <item x="32"/>
        <item x="12"/>
        <item x="22"/>
        <item x="2"/>
        <item x="41"/>
        <item x="20"/>
        <item x="39"/>
        <item x="21"/>
        <item x="30"/>
        <item x="38"/>
        <item x="17"/>
        <item x="9"/>
        <item x="28"/>
        <item x="6"/>
        <item x="8"/>
        <item x="34"/>
        <item x="33"/>
        <item x="0"/>
        <item x="45"/>
        <item x="7"/>
        <item x="13"/>
        <item x="42"/>
        <item x="15"/>
        <item x="26"/>
        <item x="35"/>
        <item x="23"/>
        <item t="default"/>
      </items>
    </pivotField>
    <pivotField compact="0" outline="0" subtotalTop="0" showAll="0" includeNewItemsInFilter="1"/>
    <pivotField compact="0" outline="0" subtotalTop="0" showAll="0" includeNewItemsInFilter="1">
      <items count="50">
        <item x="44"/>
        <item x="13"/>
        <item x="35"/>
        <item x="34"/>
        <item x="4"/>
        <item x="10"/>
        <item x="47"/>
        <item x="43"/>
        <item x="29"/>
        <item x="18"/>
        <item x="25"/>
        <item x="30"/>
        <item x="45"/>
        <item x="12"/>
        <item x="21"/>
        <item x="40"/>
        <item x="14"/>
        <item x="24"/>
        <item x="26"/>
        <item x="42"/>
        <item x="7"/>
        <item x="5"/>
        <item x="0"/>
        <item x="16"/>
        <item x="41"/>
        <item x="28"/>
        <item x="46"/>
        <item x="22"/>
        <item x="19"/>
        <item x="1"/>
        <item x="2"/>
        <item x="6"/>
        <item x="33"/>
        <item x="9"/>
        <item x="8"/>
        <item x="11"/>
        <item x="23"/>
        <item x="37"/>
        <item x="48"/>
        <item x="31"/>
        <item x="32"/>
        <item x="39"/>
        <item x="3"/>
        <item x="17"/>
        <item x="20"/>
        <item x="15"/>
        <item x="38"/>
        <item x="36"/>
        <item x="2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PivotTable15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P3:Q19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31">
        <item x="3"/>
        <item x="24"/>
        <item x="11"/>
        <item x="16"/>
        <item x="26"/>
        <item x="19"/>
        <item x="15"/>
        <item x="23"/>
        <item x="14"/>
        <item x="27"/>
        <item x="13"/>
        <item x="12"/>
        <item x="2"/>
        <item x="4"/>
        <item x="28"/>
        <item x="1"/>
        <item x="20"/>
        <item x="6"/>
        <item x="8"/>
        <item x="21"/>
        <item x="0"/>
        <item x="9"/>
        <item x="5"/>
        <item x="17"/>
        <item x="25"/>
        <item x="18"/>
        <item x="7"/>
        <item x="10"/>
        <item x="22"/>
        <item x="29"/>
        <item t="default"/>
      </items>
    </pivotField>
    <pivotField axis="axisRow" compact="0" outline="0" subtotalTop="0" showAll="0" includeNewItemsInFilter="1">
      <items count="15">
        <item x="12"/>
        <item x="4"/>
        <item x="2"/>
        <item x="9"/>
        <item x="3"/>
        <item x="11"/>
        <item x="8"/>
        <item x="0"/>
        <item x="10"/>
        <item x="6"/>
        <item x="1"/>
        <item x="5"/>
        <item x="7"/>
        <item x="13"/>
        <item t="default"/>
      </items>
    </pivotField>
  </pivotFields>
  <rowFields count="1">
    <field x="19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PivotTable9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D3:E23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9">
        <item x="11"/>
        <item x="1"/>
        <item x="5"/>
        <item x="4"/>
        <item x="0"/>
        <item x="16"/>
        <item x="6"/>
        <item x="3"/>
        <item x="2"/>
        <item x="13"/>
        <item x="10"/>
        <item x="15"/>
        <item x="9"/>
        <item x="12"/>
        <item x="14"/>
        <item x="8"/>
        <item x="7"/>
        <item x="1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3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PivotTable7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12:B22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6"/>
        <item x="3"/>
        <item x="2"/>
        <item x="0"/>
        <item x="4"/>
        <item x="5"/>
        <item x="1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3.xml><?xml version="1.0" encoding="utf-8"?>
<pivotTableDefinition xmlns="http://schemas.openxmlformats.org/spreadsheetml/2006/main" name="PivotTable16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P21:R67" firstHeaderRow="2" firstDataRow="2" firstDataCol="2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1">
        <item x="3"/>
        <item x="24"/>
        <item x="11"/>
        <item x="16"/>
        <item x="26"/>
        <item x="19"/>
        <item x="15"/>
        <item x="23"/>
        <item x="14"/>
        <item x="27"/>
        <item x="13"/>
        <item x="12"/>
        <item x="2"/>
        <item x="4"/>
        <item x="28"/>
        <item x="1"/>
        <item x="20"/>
        <item x="6"/>
        <item x="8"/>
        <item x="21"/>
        <item x="0"/>
        <item x="9"/>
        <item x="5"/>
        <item x="17"/>
        <item x="25"/>
        <item x="18"/>
        <item x="7"/>
        <item x="10"/>
        <item x="22"/>
        <item x="29"/>
        <item t="default"/>
      </items>
    </pivotField>
    <pivotField axis="axisRow" compact="0" outline="0" subtotalTop="0" showAll="0" includeNewItemsInFilter="1">
      <items count="15">
        <item x="12"/>
        <item x="4"/>
        <item x="2"/>
        <item x="9"/>
        <item x="3"/>
        <item x="11"/>
        <item x="8"/>
        <item x="0"/>
        <item x="10"/>
        <item x="6"/>
        <item x="1"/>
        <item x="5"/>
        <item x="7"/>
        <item x="13"/>
        <item t="default"/>
      </items>
    </pivotField>
  </pivotFields>
  <rowFields count="2">
    <field x="19"/>
    <field x="18"/>
  </rowFields>
  <rowItems count="45">
    <i>
      <x/>
      <x v="14"/>
    </i>
    <i t="default">
      <x/>
    </i>
    <i>
      <x v="1"/>
      <x v="22"/>
    </i>
    <i r="1">
      <x v="28"/>
    </i>
    <i t="default">
      <x v="1"/>
    </i>
    <i>
      <x v="2"/>
      <x v="6"/>
    </i>
    <i r="1">
      <x v="12"/>
    </i>
    <i t="default">
      <x v="2"/>
    </i>
    <i>
      <x v="3"/>
      <x v="25"/>
    </i>
    <i t="default">
      <x v="3"/>
    </i>
    <i>
      <x v="4"/>
      <x/>
    </i>
    <i t="default">
      <x v="4"/>
    </i>
    <i>
      <x v="5"/>
      <x v="9"/>
    </i>
    <i t="default">
      <x v="5"/>
    </i>
    <i>
      <x v="6"/>
      <x v="3"/>
    </i>
    <i t="default">
      <x v="6"/>
    </i>
    <i>
      <x v="7"/>
      <x v="20"/>
    </i>
    <i t="default">
      <x v="7"/>
    </i>
    <i>
      <x v="8"/>
      <x v="19"/>
    </i>
    <i t="default">
      <x v="8"/>
    </i>
    <i>
      <x v="9"/>
      <x v="26"/>
    </i>
    <i t="default">
      <x v="9"/>
    </i>
    <i>
      <x v="10"/>
      <x v="7"/>
    </i>
    <i r="1">
      <x v="8"/>
    </i>
    <i r="1">
      <x v="13"/>
    </i>
    <i r="1">
      <x v="15"/>
    </i>
    <i t="default">
      <x v="10"/>
    </i>
    <i>
      <x v="11"/>
      <x v="1"/>
    </i>
    <i r="1">
      <x v="2"/>
    </i>
    <i r="1">
      <x v="4"/>
    </i>
    <i r="1">
      <x v="5"/>
    </i>
    <i r="1">
      <x v="11"/>
    </i>
    <i r="1">
      <x v="16"/>
    </i>
    <i r="1">
      <x v="17"/>
    </i>
    <i r="1">
      <x v="18"/>
    </i>
    <i r="1">
      <x v="21"/>
    </i>
    <i r="1">
      <x v="23"/>
    </i>
    <i r="1">
      <x v="24"/>
    </i>
    <i r="1">
      <x v="27"/>
    </i>
    <i t="default">
      <x v="11"/>
    </i>
    <i>
      <x v="12"/>
      <x v="10"/>
    </i>
    <i t="default">
      <x v="12"/>
    </i>
    <i>
      <x v="13"/>
      <x v="29"/>
    </i>
    <i t="default">
      <x v="13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4.xml><?xml version="1.0" encoding="utf-8"?>
<pivotTableDefinition xmlns="http://schemas.openxmlformats.org/spreadsheetml/2006/main" name="PivotTable12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J15:K45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9">
        <item x="20"/>
        <item x="13"/>
        <item x="14"/>
        <item x="12"/>
        <item x="3"/>
        <item x="19"/>
        <item x="15"/>
        <item x="10"/>
        <item x="7"/>
        <item x="22"/>
        <item x="18"/>
        <item x="23"/>
        <item x="24"/>
        <item x="9"/>
        <item x="6"/>
        <item x="8"/>
        <item x="21"/>
        <item x="25"/>
        <item x="0"/>
        <item x="11"/>
        <item x="2"/>
        <item x="1"/>
        <item x="17"/>
        <item x="5"/>
        <item x="16"/>
        <item x="26"/>
        <item x="4"/>
        <item x="2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6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5.xml><?xml version="1.0" encoding="utf-8"?>
<pivotTableDefinition xmlns="http://schemas.openxmlformats.org/spreadsheetml/2006/main" name="PivotTable8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24:B29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6.xml><?xml version="1.0" encoding="utf-8"?>
<pivotTableDefinition xmlns="http://schemas.openxmlformats.org/spreadsheetml/2006/main" name="PivotTable10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G3:H40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6">
        <item x="12"/>
        <item x="21"/>
        <item x="27"/>
        <item x="17"/>
        <item x="8"/>
        <item x="19"/>
        <item x="13"/>
        <item x="31"/>
        <item x="32"/>
        <item x="20"/>
        <item x="22"/>
        <item x="23"/>
        <item x="26"/>
        <item x="5"/>
        <item x="25"/>
        <item x="28"/>
        <item x="16"/>
        <item x="6"/>
        <item x="10"/>
        <item x="18"/>
        <item x="33"/>
        <item x="7"/>
        <item x="3"/>
        <item x="0"/>
        <item x="29"/>
        <item x="2"/>
        <item x="14"/>
        <item x="4"/>
        <item x="24"/>
        <item x="11"/>
        <item x="30"/>
        <item x="1"/>
        <item x="15"/>
        <item x="9"/>
        <item x="3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7.xml><?xml version="1.0" encoding="utf-8"?>
<pivotTableDefinition xmlns="http://schemas.openxmlformats.org/spreadsheetml/2006/main" name="PivotTable13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M3:N41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7">
        <item x="28"/>
        <item x="8"/>
        <item x="34"/>
        <item x="27"/>
        <item x="31"/>
        <item x="15"/>
        <item x="19"/>
        <item x="13"/>
        <item x="29"/>
        <item x="25"/>
        <item x="2"/>
        <item x="33"/>
        <item x="20"/>
        <item x="9"/>
        <item x="0"/>
        <item x="4"/>
        <item x="22"/>
        <item x="18"/>
        <item x="7"/>
        <item x="11"/>
        <item x="10"/>
        <item x="14"/>
        <item x="30"/>
        <item x="26"/>
        <item x="21"/>
        <item x="16"/>
        <item x="1"/>
        <item x="12"/>
        <item x="5"/>
        <item x="6"/>
        <item x="24"/>
        <item x="23"/>
        <item x="32"/>
        <item x="3"/>
        <item x="17"/>
        <item x="35"/>
        <item t="default"/>
      </items>
    </pivotField>
    <pivotField compact="0" outline="0" subtotalTop="0" showAll="0" includeNewItemsInFilter="1"/>
    <pivotField compact="0" outline="0" subtotalTop="0" showAll="0" includeNewItemsInFilter="1"/>
  </pivotFields>
  <rowFields count="1">
    <field x="17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8.xml><?xml version="1.0" encoding="utf-8"?>
<pivotTableDefinition xmlns="http://schemas.openxmlformats.org/spreadsheetml/2006/main" name="PivotTable1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J3:K13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2"/>
        <item x="1"/>
        <item x="0"/>
        <item x="4"/>
        <item x="6"/>
        <item x="3"/>
        <item x="5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9.xml><?xml version="1.0" encoding="utf-8"?>
<pivotTableDefinition xmlns="http://schemas.openxmlformats.org/spreadsheetml/2006/main" name="PivotTable6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0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0"/>
        <item x="1"/>
        <item x="2"/>
        <item x="3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20">
    <pivotField dataField="1" compact="0" outline="0" subtotalTop="0" showAll="0" includeNewItemsInFilter="1">
      <items count="43">
        <item x="0"/>
        <item x="14"/>
        <item x="31"/>
        <item x="30"/>
        <item x="13"/>
        <item x="6"/>
        <item x="34"/>
        <item x="21"/>
        <item x="35"/>
        <item x="10"/>
        <item x="17"/>
        <item x="27"/>
        <item x="12"/>
        <item x="15"/>
        <item x="36"/>
        <item x="8"/>
        <item x="7"/>
        <item x="18"/>
        <item x="4"/>
        <item x="20"/>
        <item x="37"/>
        <item x="32"/>
        <item x="22"/>
        <item x="16"/>
        <item x="29"/>
        <item x="26"/>
        <item x="28"/>
        <item x="2"/>
        <item x="23"/>
        <item x="3"/>
        <item x="11"/>
        <item x="9"/>
        <item x="33"/>
        <item x="24"/>
        <item x="38"/>
        <item x="1"/>
        <item x="39"/>
        <item x="5"/>
        <item x="25"/>
        <item x="19"/>
        <item x="40"/>
        <item x="4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11">
        <item x="6"/>
        <item x="7"/>
        <item x="0"/>
        <item x="4"/>
        <item x="5"/>
        <item x="1"/>
        <item x="3"/>
        <item x="8"/>
        <item x="2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4"/>
        <item x="1"/>
        <item x="0"/>
        <item x="2"/>
        <item x="6"/>
        <item x="3"/>
        <item x="5"/>
        <item x="7"/>
        <item t="default"/>
      </items>
    </pivotField>
    <pivotField compact="0" outline="0" subtotalTop="0" showAll="0" includeNewItemsInFilter="1">
      <items count="30">
        <item x="2"/>
        <item x="8"/>
        <item x="7"/>
        <item x="26"/>
        <item x="14"/>
        <item x="22"/>
        <item x="21"/>
        <item x="17"/>
        <item x="11"/>
        <item x="15"/>
        <item x="9"/>
        <item x="19"/>
        <item x="18"/>
        <item x="27"/>
        <item x="20"/>
        <item x="25"/>
        <item x="1"/>
        <item x="3"/>
        <item x="5"/>
        <item x="0"/>
        <item x="4"/>
        <item x="23"/>
        <item x="13"/>
        <item x="24"/>
        <item x="6"/>
        <item x="10"/>
        <item x="16"/>
        <item x="12"/>
        <item x="2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9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N13:O51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7">
        <item x="9"/>
        <item x="30"/>
        <item x="34"/>
        <item x="3"/>
        <item x="5"/>
        <item x="14"/>
        <item x="1"/>
        <item x="18"/>
        <item x="13"/>
        <item x="28"/>
        <item x="2"/>
        <item x="27"/>
        <item x="17"/>
        <item x="32"/>
        <item x="8"/>
        <item x="0"/>
        <item x="11"/>
        <item x="25"/>
        <item x="4"/>
        <item x="19"/>
        <item x="23"/>
        <item x="15"/>
        <item x="31"/>
        <item x="33"/>
        <item x="20"/>
        <item x="7"/>
        <item x="12"/>
        <item x="10"/>
        <item x="6"/>
        <item x="29"/>
        <item x="24"/>
        <item x="22"/>
        <item x="21"/>
        <item x="26"/>
        <item x="16"/>
        <item x="35"/>
        <item t="default"/>
      </items>
    </pivotField>
    <pivotField compact="0" outline="0" subtotalTop="0" showAll="0" includeNewItemsInFilter="1"/>
    <pivotField compact="0" outline="0" subtotalTop="0" showAll="0" includeNewItemsInFilter="1"/>
  </pivotFields>
  <rowFields count="1">
    <field x="17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4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D10:E48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7">
        <item x="11"/>
        <item x="28"/>
        <item x="10"/>
        <item x="4"/>
        <item x="15"/>
        <item x="34"/>
        <item x="31"/>
        <item x="14"/>
        <item x="1"/>
        <item x="24"/>
        <item x="21"/>
        <item x="25"/>
        <item x="27"/>
        <item x="3"/>
        <item x="6"/>
        <item x="22"/>
        <item x="9"/>
        <item x="17"/>
        <item x="33"/>
        <item x="16"/>
        <item x="19"/>
        <item x="18"/>
        <item x="20"/>
        <item x="29"/>
        <item x="0"/>
        <item x="32"/>
        <item x="30"/>
        <item x="8"/>
        <item x="12"/>
        <item x="2"/>
        <item x="26"/>
        <item x="23"/>
        <item x="13"/>
        <item x="7"/>
        <item x="5"/>
        <item x="3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4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5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G3:H34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0">
        <item x="2"/>
        <item x="8"/>
        <item x="7"/>
        <item x="26"/>
        <item x="14"/>
        <item x="22"/>
        <item x="21"/>
        <item x="17"/>
        <item x="11"/>
        <item x="15"/>
        <item x="9"/>
        <item x="19"/>
        <item x="18"/>
        <item x="27"/>
        <item x="20"/>
        <item x="25"/>
        <item x="1"/>
        <item x="3"/>
        <item x="5"/>
        <item x="0"/>
        <item x="4"/>
        <item x="23"/>
        <item x="13"/>
        <item x="24"/>
        <item x="6"/>
        <item x="10"/>
        <item x="16"/>
        <item x="12"/>
        <item x="2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6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2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15:B25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name="ETHNICITY" axis="axisRow" compact="0" outline="0" subtotalTop="0" showAll="0" includeNewItemsInFilter="1">
      <items count="9">
        <item x="6"/>
        <item x="3"/>
        <item x="2"/>
        <item x="0"/>
        <item x="5"/>
        <item x="4"/>
        <item x="1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8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N3:O10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0"/>
        <item x="3"/>
        <item x="2"/>
        <item x="1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6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J3:L50" firstHeaderRow="2" firstDataRow="2" firstDataCol="2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2">
        <item x="25"/>
        <item x="21"/>
        <item x="11"/>
        <item x="19"/>
        <item x="4"/>
        <item x="24"/>
        <item x="3"/>
        <item x="28"/>
        <item x="17"/>
        <item x="22"/>
        <item x="6"/>
        <item x="7"/>
        <item x="26"/>
        <item x="12"/>
        <item x="18"/>
        <item x="13"/>
        <item x="15"/>
        <item x="2"/>
        <item x="14"/>
        <item x="9"/>
        <item x="8"/>
        <item x="0"/>
        <item x="16"/>
        <item x="5"/>
        <item x="1"/>
        <item x="29"/>
        <item x="27"/>
        <item x="20"/>
        <item x="23"/>
        <item x="10"/>
        <item x="30"/>
        <item t="default"/>
      </items>
    </pivotField>
    <pivotField axis="axisRow" compact="0" outline="0" subtotalTop="0" showAll="0" includeNewItemsInFilter="1">
      <items count="15">
        <item x="7"/>
        <item x="3"/>
        <item x="2"/>
        <item x="12"/>
        <item x="11"/>
        <item x="10"/>
        <item x="8"/>
        <item x="0"/>
        <item x="5"/>
        <item x="9"/>
        <item x="6"/>
        <item x="1"/>
        <item x="4"/>
        <item x="13"/>
        <item t="default"/>
      </items>
    </pivotField>
  </pivotFields>
  <rowFields count="2">
    <field x="19"/>
    <field x="18"/>
  </rowFields>
  <rowItems count="46">
    <i>
      <x/>
      <x v="14"/>
    </i>
    <i t="default">
      <x/>
    </i>
    <i>
      <x v="1"/>
      <x v="23"/>
    </i>
    <i r="1">
      <x v="29"/>
    </i>
    <i t="default">
      <x v="1"/>
    </i>
    <i>
      <x v="2"/>
      <x v="6"/>
    </i>
    <i r="1">
      <x v="12"/>
    </i>
    <i t="default">
      <x v="2"/>
    </i>
    <i>
      <x v="3"/>
      <x v="26"/>
    </i>
    <i t="default">
      <x v="3"/>
    </i>
    <i>
      <x v="4"/>
      <x/>
    </i>
    <i t="default">
      <x v="4"/>
    </i>
    <i>
      <x v="5"/>
      <x v="9"/>
    </i>
    <i t="default">
      <x v="5"/>
    </i>
    <i>
      <x v="6"/>
      <x v="3"/>
    </i>
    <i t="default">
      <x v="6"/>
    </i>
    <i>
      <x v="7"/>
      <x v="21"/>
    </i>
    <i t="default">
      <x v="7"/>
    </i>
    <i>
      <x v="8"/>
      <x v="20"/>
    </i>
    <i t="default">
      <x v="8"/>
    </i>
    <i>
      <x v="9"/>
      <x v="27"/>
    </i>
    <i t="default">
      <x v="9"/>
    </i>
    <i>
      <x v="10"/>
      <x v="7"/>
    </i>
    <i r="1">
      <x v="8"/>
    </i>
    <i r="1">
      <x v="13"/>
    </i>
    <i r="1">
      <x v="15"/>
    </i>
    <i t="default">
      <x v="10"/>
    </i>
    <i>
      <x v="11"/>
      <x v="1"/>
    </i>
    <i r="1">
      <x v="2"/>
    </i>
    <i r="1">
      <x v="4"/>
    </i>
    <i r="1">
      <x v="5"/>
    </i>
    <i r="1">
      <x v="11"/>
    </i>
    <i r="1">
      <x v="16"/>
    </i>
    <i r="1">
      <x v="17"/>
    </i>
    <i r="1">
      <x v="18"/>
    </i>
    <i r="1">
      <x v="19"/>
    </i>
    <i r="1">
      <x v="22"/>
    </i>
    <i r="1">
      <x v="24"/>
    </i>
    <i r="1">
      <x v="25"/>
    </i>
    <i r="1">
      <x v="28"/>
    </i>
    <i t="default">
      <x v="11"/>
    </i>
    <i>
      <x v="12"/>
      <x v="10"/>
    </i>
    <i t="default">
      <x v="12"/>
    </i>
    <i>
      <x v="13"/>
      <x v="30"/>
    </i>
    <i t="default">
      <x v="13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le3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D3:E8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9.xml"/><Relationship Id="rId3" Type="http://schemas.openxmlformats.org/officeDocument/2006/relationships/pivotTable" Target="../pivotTables/pivotTable4.xml"/><Relationship Id="rId7" Type="http://schemas.openxmlformats.org/officeDocument/2006/relationships/pivotTable" Target="../pivotTables/pivotTable8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6" Type="http://schemas.openxmlformats.org/officeDocument/2006/relationships/pivotTable" Target="../pivotTables/pivotTable7.xml"/><Relationship Id="rId5" Type="http://schemas.openxmlformats.org/officeDocument/2006/relationships/pivotTable" Target="../pivotTables/pivotTable6.xml"/><Relationship Id="rId4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7.xml"/><Relationship Id="rId3" Type="http://schemas.openxmlformats.org/officeDocument/2006/relationships/pivotTable" Target="../pivotTables/pivotTable12.xml"/><Relationship Id="rId7" Type="http://schemas.openxmlformats.org/officeDocument/2006/relationships/pivotTable" Target="../pivotTables/pivotTable16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6" Type="http://schemas.openxmlformats.org/officeDocument/2006/relationships/pivotTable" Target="../pivotTables/pivotTable15.xml"/><Relationship Id="rId5" Type="http://schemas.openxmlformats.org/officeDocument/2006/relationships/pivotTable" Target="../pivotTables/pivotTable14.xml"/><Relationship Id="rId10" Type="http://schemas.openxmlformats.org/officeDocument/2006/relationships/pivotTable" Target="../pivotTables/pivotTable19.xml"/><Relationship Id="rId4" Type="http://schemas.openxmlformats.org/officeDocument/2006/relationships/pivotTable" Target="../pivotTables/pivotTable13.xml"/><Relationship Id="rId9" Type="http://schemas.openxmlformats.org/officeDocument/2006/relationships/pivotTable" Target="../pivotTables/pivot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16" workbookViewId="0">
      <selection activeCell="A28" sqref="A28"/>
    </sheetView>
  </sheetViews>
  <sheetFormatPr defaultRowHeight="15" x14ac:dyDescent="0.25"/>
  <cols>
    <col min="1" max="1" width="14.5703125" customWidth="1"/>
    <col min="2" max="2" width="14.7109375" customWidth="1"/>
    <col min="3" max="3" width="15.5703125" customWidth="1"/>
    <col min="6" max="6" width="11.85546875" customWidth="1"/>
    <col min="7" max="8" width="12.42578125" customWidth="1"/>
    <col min="9" max="9" width="15.5703125" customWidth="1"/>
    <col min="11" max="11" width="13.42578125" style="55" customWidth="1"/>
    <col min="12" max="13" width="12.5703125" customWidth="1"/>
    <col min="14" max="14" width="11.5703125" customWidth="1"/>
    <col min="15" max="15" width="25.85546875" style="55" customWidth="1"/>
  </cols>
  <sheetData>
    <row r="1" spans="1:15" ht="30" x14ac:dyDescent="0.25">
      <c r="A1" t="s">
        <v>525</v>
      </c>
      <c r="B1" t="s">
        <v>526</v>
      </c>
      <c r="C1" t="s">
        <v>527</v>
      </c>
      <c r="D1" t="s">
        <v>353</v>
      </c>
      <c r="E1" t="s">
        <v>528</v>
      </c>
      <c r="F1" t="s">
        <v>354</v>
      </c>
      <c r="G1" t="s">
        <v>355</v>
      </c>
      <c r="H1" t="s">
        <v>529</v>
      </c>
      <c r="I1" s="57" t="s">
        <v>469</v>
      </c>
      <c r="J1" s="58" t="s">
        <v>447</v>
      </c>
      <c r="K1" s="60" t="s">
        <v>524</v>
      </c>
      <c r="L1" t="s">
        <v>530</v>
      </c>
      <c r="M1" t="s">
        <v>531</v>
      </c>
      <c r="N1" t="s">
        <v>532</v>
      </c>
      <c r="O1" s="55" t="s">
        <v>547</v>
      </c>
    </row>
    <row r="2" spans="1:15" ht="15.75" x14ac:dyDescent="0.25">
      <c r="A2" s="61" t="s">
        <v>533</v>
      </c>
      <c r="B2" t="s">
        <v>5</v>
      </c>
      <c r="C2" t="s">
        <v>6</v>
      </c>
      <c r="D2" t="s">
        <v>361</v>
      </c>
      <c r="E2">
        <v>2.282</v>
      </c>
      <c r="F2">
        <v>153</v>
      </c>
      <c r="G2">
        <v>146</v>
      </c>
      <c r="H2">
        <v>2.5</v>
      </c>
      <c r="I2" s="56" t="s">
        <v>451</v>
      </c>
      <c r="J2" s="56" t="s">
        <v>450</v>
      </c>
      <c r="K2" s="59">
        <v>25</v>
      </c>
      <c r="L2" t="s">
        <v>534</v>
      </c>
      <c r="M2" t="s">
        <v>535</v>
      </c>
      <c r="N2" t="s">
        <v>536</v>
      </c>
    </row>
    <row r="3" spans="1:15" ht="15.75" x14ac:dyDescent="0.25">
      <c r="A3" s="61" t="s">
        <v>538</v>
      </c>
      <c r="B3" t="s">
        <v>11</v>
      </c>
      <c r="C3" t="s">
        <v>12</v>
      </c>
      <c r="D3" t="s">
        <v>361</v>
      </c>
      <c r="E3">
        <v>3.33</v>
      </c>
      <c r="F3">
        <v>158</v>
      </c>
      <c r="G3">
        <v>151</v>
      </c>
      <c r="H3">
        <v>3.5</v>
      </c>
      <c r="I3" s="18" t="s">
        <v>451</v>
      </c>
      <c r="J3" s="18" t="s">
        <v>453</v>
      </c>
      <c r="K3" s="19">
        <v>25</v>
      </c>
      <c r="L3" t="s">
        <v>534</v>
      </c>
      <c r="M3" t="s">
        <v>535</v>
      </c>
      <c r="N3" t="s">
        <v>536</v>
      </c>
    </row>
    <row r="4" spans="1:15" ht="30" x14ac:dyDescent="0.25">
      <c r="A4" t="s">
        <v>539</v>
      </c>
      <c r="B4" t="s">
        <v>19</v>
      </c>
      <c r="C4" t="s">
        <v>20</v>
      </c>
      <c r="D4" t="s">
        <v>361</v>
      </c>
      <c r="E4">
        <v>3.97</v>
      </c>
      <c r="F4">
        <v>157</v>
      </c>
      <c r="G4">
        <v>152</v>
      </c>
      <c r="H4">
        <v>4</v>
      </c>
      <c r="I4" s="18" t="s">
        <v>454</v>
      </c>
      <c r="J4" s="18" t="s">
        <v>450</v>
      </c>
      <c r="K4" s="19">
        <v>22</v>
      </c>
      <c r="L4" t="s">
        <v>534</v>
      </c>
      <c r="M4" t="s">
        <v>535</v>
      </c>
      <c r="N4" t="s">
        <v>536</v>
      </c>
    </row>
    <row r="5" spans="1:15" ht="30" x14ac:dyDescent="0.25">
      <c r="A5" s="61" t="s">
        <v>540</v>
      </c>
      <c r="B5" t="s">
        <v>26</v>
      </c>
      <c r="C5" t="s">
        <v>27</v>
      </c>
      <c r="D5" t="s">
        <v>361</v>
      </c>
      <c r="E5">
        <v>3.85</v>
      </c>
      <c r="F5">
        <v>161</v>
      </c>
      <c r="G5">
        <v>157</v>
      </c>
      <c r="H5">
        <v>4</v>
      </c>
      <c r="I5" s="18" t="s">
        <v>454</v>
      </c>
      <c r="J5" s="18" t="s">
        <v>450</v>
      </c>
      <c r="K5" s="19">
        <v>29</v>
      </c>
      <c r="L5" t="s">
        <v>534</v>
      </c>
      <c r="M5" t="s">
        <v>535</v>
      </c>
      <c r="N5" t="s">
        <v>536</v>
      </c>
    </row>
    <row r="6" spans="1:15" ht="30" x14ac:dyDescent="0.25">
      <c r="A6" s="61" t="s">
        <v>541</v>
      </c>
      <c r="B6" t="s">
        <v>34</v>
      </c>
      <c r="C6" t="s">
        <v>35</v>
      </c>
      <c r="D6" t="s">
        <v>361</v>
      </c>
      <c r="E6">
        <v>3.2919999999999998</v>
      </c>
      <c r="F6">
        <v>147</v>
      </c>
      <c r="G6">
        <v>140</v>
      </c>
      <c r="H6">
        <v>2.5</v>
      </c>
      <c r="I6" s="18" t="s">
        <v>454</v>
      </c>
      <c r="J6" s="18" t="s">
        <v>453</v>
      </c>
      <c r="K6" s="19">
        <v>28</v>
      </c>
      <c r="L6" t="s">
        <v>534</v>
      </c>
      <c r="M6" t="s">
        <v>535</v>
      </c>
      <c r="N6" t="s">
        <v>536</v>
      </c>
    </row>
    <row r="7" spans="1:15" ht="30" x14ac:dyDescent="0.25">
      <c r="A7" s="61" t="s">
        <v>542</v>
      </c>
      <c r="B7" t="s">
        <v>37</v>
      </c>
      <c r="C7" t="s">
        <v>38</v>
      </c>
      <c r="D7" t="s">
        <v>361</v>
      </c>
      <c r="E7">
        <v>2.93</v>
      </c>
      <c r="F7">
        <v>150</v>
      </c>
      <c r="G7">
        <v>144</v>
      </c>
      <c r="H7">
        <v>3</v>
      </c>
      <c r="I7" s="18" t="s">
        <v>454</v>
      </c>
      <c r="J7" s="18" t="s">
        <v>453</v>
      </c>
      <c r="K7" s="19">
        <v>24</v>
      </c>
      <c r="L7" t="s">
        <v>534</v>
      </c>
      <c r="M7" t="s">
        <v>535</v>
      </c>
      <c r="N7" t="s">
        <v>543</v>
      </c>
    </row>
    <row r="8" spans="1:15" ht="30" x14ac:dyDescent="0.25">
      <c r="A8" s="61" t="s">
        <v>592</v>
      </c>
      <c r="B8" t="s">
        <v>44</v>
      </c>
      <c r="C8" t="s">
        <v>45</v>
      </c>
      <c r="D8" t="s">
        <v>361</v>
      </c>
      <c r="E8" t="s">
        <v>363</v>
      </c>
      <c r="F8">
        <v>167</v>
      </c>
      <c r="G8">
        <v>147</v>
      </c>
      <c r="H8">
        <v>4</v>
      </c>
      <c r="I8" s="18" t="s">
        <v>454</v>
      </c>
      <c r="J8" s="18" t="s">
        <v>450</v>
      </c>
      <c r="K8" s="19">
        <v>29</v>
      </c>
      <c r="L8" t="s">
        <v>534</v>
      </c>
      <c r="M8" t="s">
        <v>535</v>
      </c>
      <c r="N8" t="s">
        <v>543</v>
      </c>
    </row>
    <row r="9" spans="1:15" ht="30" x14ac:dyDescent="0.25">
      <c r="A9" s="61" t="s">
        <v>544</v>
      </c>
      <c r="B9" t="s">
        <v>56</v>
      </c>
      <c r="C9" t="s">
        <v>57</v>
      </c>
      <c r="D9" t="s">
        <v>361</v>
      </c>
      <c r="E9">
        <v>3.49</v>
      </c>
      <c r="F9">
        <v>160</v>
      </c>
      <c r="G9">
        <v>150</v>
      </c>
      <c r="H9">
        <v>4.5</v>
      </c>
      <c r="I9" s="18" t="s">
        <v>454</v>
      </c>
      <c r="J9" s="18" t="s">
        <v>450</v>
      </c>
      <c r="K9" s="19">
        <v>23</v>
      </c>
      <c r="L9" t="s">
        <v>534</v>
      </c>
      <c r="M9" t="s">
        <v>535</v>
      </c>
      <c r="N9" t="s">
        <v>543</v>
      </c>
    </row>
    <row r="10" spans="1:15" ht="30" x14ac:dyDescent="0.25">
      <c r="A10" s="61" t="s">
        <v>545</v>
      </c>
      <c r="B10" t="s">
        <v>66</v>
      </c>
      <c r="C10" t="s">
        <v>67</v>
      </c>
      <c r="D10" t="s">
        <v>361</v>
      </c>
      <c r="E10" t="s">
        <v>363</v>
      </c>
      <c r="F10">
        <v>162</v>
      </c>
      <c r="G10">
        <v>150</v>
      </c>
      <c r="H10">
        <v>4.5</v>
      </c>
      <c r="I10" s="18" t="s">
        <v>454</v>
      </c>
      <c r="J10" s="18" t="s">
        <v>450</v>
      </c>
      <c r="K10" s="19">
        <v>27</v>
      </c>
      <c r="L10" t="s">
        <v>534</v>
      </c>
      <c r="M10" t="s">
        <v>535</v>
      </c>
      <c r="N10" t="s">
        <v>543</v>
      </c>
    </row>
    <row r="11" spans="1:15" ht="30" x14ac:dyDescent="0.25">
      <c r="A11" s="62"/>
      <c r="B11" s="62" t="s">
        <v>70</v>
      </c>
      <c r="C11" s="62" t="s">
        <v>71</v>
      </c>
      <c r="D11" s="62" t="s">
        <v>361</v>
      </c>
      <c r="E11" s="62">
        <v>3.16</v>
      </c>
      <c r="F11" s="62">
        <v>148</v>
      </c>
      <c r="G11" s="62">
        <v>150</v>
      </c>
      <c r="H11" s="62">
        <v>4</v>
      </c>
      <c r="I11" s="63" t="s">
        <v>454</v>
      </c>
      <c r="J11" s="63" t="s">
        <v>450</v>
      </c>
      <c r="K11" s="64">
        <v>24</v>
      </c>
      <c r="L11" s="62"/>
      <c r="M11" s="62"/>
      <c r="N11" s="62"/>
    </row>
    <row r="12" spans="1:15" ht="45" x14ac:dyDescent="0.25">
      <c r="A12" s="61" t="s">
        <v>546</v>
      </c>
      <c r="B12" t="s">
        <v>75</v>
      </c>
      <c r="C12" t="s">
        <v>76</v>
      </c>
      <c r="D12" t="s">
        <v>361</v>
      </c>
      <c r="E12">
        <v>3.4089999999999998</v>
      </c>
      <c r="F12">
        <v>139</v>
      </c>
      <c r="G12">
        <v>152</v>
      </c>
      <c r="H12">
        <v>1.5</v>
      </c>
      <c r="I12" s="18" t="s">
        <v>457</v>
      </c>
      <c r="J12" s="18" t="s">
        <v>453</v>
      </c>
      <c r="K12" s="19">
        <v>45</v>
      </c>
      <c r="O12" s="65" t="s">
        <v>548</v>
      </c>
    </row>
    <row r="13" spans="1:15" ht="30" x14ac:dyDescent="0.25">
      <c r="A13" s="61" t="s">
        <v>549</v>
      </c>
      <c r="B13" t="s">
        <v>94</v>
      </c>
      <c r="C13" t="s">
        <v>95</v>
      </c>
      <c r="D13" t="s">
        <v>361</v>
      </c>
      <c r="E13">
        <v>3.69</v>
      </c>
      <c r="F13">
        <v>156</v>
      </c>
      <c r="G13">
        <v>144</v>
      </c>
      <c r="H13">
        <v>4</v>
      </c>
      <c r="I13" s="18" t="s">
        <v>454</v>
      </c>
      <c r="J13" s="18" t="s">
        <v>453</v>
      </c>
      <c r="K13" s="19">
        <v>28</v>
      </c>
      <c r="L13" t="s">
        <v>534</v>
      </c>
      <c r="M13" t="s">
        <v>535</v>
      </c>
      <c r="N13" t="s">
        <v>536</v>
      </c>
    </row>
    <row r="14" spans="1:15" ht="30" x14ac:dyDescent="0.25">
      <c r="A14" s="61" t="s">
        <v>550</v>
      </c>
      <c r="B14" t="s">
        <v>113</v>
      </c>
      <c r="C14" t="s">
        <v>114</v>
      </c>
      <c r="D14" t="s">
        <v>361</v>
      </c>
      <c r="E14">
        <v>3.27</v>
      </c>
      <c r="F14">
        <v>155</v>
      </c>
      <c r="G14">
        <v>145</v>
      </c>
      <c r="H14">
        <v>4.5</v>
      </c>
      <c r="I14" s="18" t="s">
        <v>454</v>
      </c>
      <c r="J14" s="18" t="s">
        <v>450</v>
      </c>
      <c r="K14" s="19">
        <v>28</v>
      </c>
      <c r="L14" t="s">
        <v>534</v>
      </c>
      <c r="M14" t="s">
        <v>535</v>
      </c>
      <c r="N14" t="s">
        <v>536</v>
      </c>
    </row>
    <row r="15" spans="1:15" ht="30" x14ac:dyDescent="0.25">
      <c r="A15" s="61" t="s">
        <v>551</v>
      </c>
      <c r="B15" t="s">
        <v>119</v>
      </c>
      <c r="C15" t="s">
        <v>120</v>
      </c>
      <c r="D15" t="s">
        <v>361</v>
      </c>
      <c r="E15">
        <v>3.36</v>
      </c>
      <c r="F15">
        <v>162</v>
      </c>
      <c r="G15">
        <v>152</v>
      </c>
      <c r="H15">
        <v>4</v>
      </c>
      <c r="I15" s="18" t="s">
        <v>454</v>
      </c>
      <c r="J15" s="18" t="s">
        <v>450</v>
      </c>
      <c r="K15" s="19">
        <v>25</v>
      </c>
      <c r="L15" t="s">
        <v>552</v>
      </c>
      <c r="M15" t="s">
        <v>535</v>
      </c>
      <c r="N15" t="s">
        <v>566</v>
      </c>
    </row>
    <row r="16" spans="1:15" ht="30.75" thickBot="1" x14ac:dyDescent="0.3">
      <c r="A16" s="67" t="s">
        <v>553</v>
      </c>
      <c r="B16" t="s">
        <v>135</v>
      </c>
      <c r="C16" t="s">
        <v>136</v>
      </c>
      <c r="D16" t="s">
        <v>361</v>
      </c>
      <c r="E16" t="s">
        <v>363</v>
      </c>
      <c r="F16">
        <v>152</v>
      </c>
      <c r="G16">
        <v>146</v>
      </c>
      <c r="H16">
        <v>3</v>
      </c>
      <c r="I16" s="18" t="s">
        <v>454</v>
      </c>
      <c r="J16" s="18" t="s">
        <v>450</v>
      </c>
      <c r="K16" s="19">
        <v>44</v>
      </c>
      <c r="L16" t="s">
        <v>534</v>
      </c>
      <c r="M16" t="s">
        <v>554</v>
      </c>
      <c r="N16" t="s">
        <v>537</v>
      </c>
    </row>
    <row r="17" spans="1:15" ht="45" x14ac:dyDescent="0.25">
      <c r="A17" s="62"/>
      <c r="B17" s="62" t="s">
        <v>142</v>
      </c>
      <c r="C17" s="62" t="s">
        <v>143</v>
      </c>
      <c r="D17" s="62" t="s">
        <v>361</v>
      </c>
      <c r="E17" s="62">
        <v>2.98</v>
      </c>
      <c r="F17" s="62">
        <v>145</v>
      </c>
      <c r="G17" s="62">
        <v>139</v>
      </c>
      <c r="H17" s="62">
        <v>3.5</v>
      </c>
      <c r="I17" s="63" t="s">
        <v>454</v>
      </c>
      <c r="J17" s="63" t="s">
        <v>450</v>
      </c>
      <c r="K17" s="64">
        <v>34</v>
      </c>
      <c r="L17" s="62"/>
      <c r="M17" s="62"/>
      <c r="N17" s="62"/>
      <c r="O17" s="68" t="s">
        <v>555</v>
      </c>
    </row>
    <row r="18" spans="1:15" ht="30" x14ac:dyDescent="0.25">
      <c r="A18" s="61" t="s">
        <v>556</v>
      </c>
      <c r="B18" t="s">
        <v>148</v>
      </c>
      <c r="C18" t="s">
        <v>31</v>
      </c>
      <c r="D18" t="s">
        <v>361</v>
      </c>
      <c r="E18">
        <v>2.97</v>
      </c>
      <c r="F18">
        <v>143</v>
      </c>
      <c r="G18">
        <v>137</v>
      </c>
      <c r="H18">
        <v>3.5</v>
      </c>
      <c r="I18" s="18" t="s">
        <v>454</v>
      </c>
      <c r="J18" s="18" t="s">
        <v>450</v>
      </c>
      <c r="K18" s="19">
        <v>31</v>
      </c>
      <c r="L18" t="s">
        <v>534</v>
      </c>
      <c r="M18" t="s">
        <v>535</v>
      </c>
      <c r="N18" t="s">
        <v>536</v>
      </c>
    </row>
    <row r="19" spans="1:15" ht="15.75" x14ac:dyDescent="0.25">
      <c r="A19" s="61" t="s">
        <v>558</v>
      </c>
      <c r="B19" t="s">
        <v>16</v>
      </c>
      <c r="C19" t="s">
        <v>153</v>
      </c>
      <c r="D19" t="s">
        <v>361</v>
      </c>
      <c r="E19">
        <v>3.41</v>
      </c>
      <c r="F19">
        <v>148</v>
      </c>
      <c r="G19">
        <v>149</v>
      </c>
      <c r="H19">
        <v>4</v>
      </c>
      <c r="I19" s="18" t="s">
        <v>457</v>
      </c>
      <c r="J19" s="18" t="s">
        <v>450</v>
      </c>
      <c r="K19" s="19">
        <v>24</v>
      </c>
      <c r="L19" t="s">
        <v>534</v>
      </c>
      <c r="M19" t="s">
        <v>535</v>
      </c>
      <c r="N19" t="s">
        <v>537</v>
      </c>
    </row>
    <row r="20" spans="1:15" ht="30" x14ac:dyDescent="0.25">
      <c r="A20" s="61" t="s">
        <v>559</v>
      </c>
      <c r="B20" t="s">
        <v>176</v>
      </c>
      <c r="C20" t="s">
        <v>177</v>
      </c>
      <c r="D20" t="s">
        <v>361</v>
      </c>
      <c r="E20">
        <v>2.7040000000000002</v>
      </c>
      <c r="F20">
        <v>163</v>
      </c>
      <c r="G20">
        <v>158</v>
      </c>
      <c r="H20">
        <v>5.5</v>
      </c>
      <c r="I20" s="18" t="s">
        <v>454</v>
      </c>
      <c r="J20" s="18" t="s">
        <v>453</v>
      </c>
      <c r="K20" s="19">
        <v>24</v>
      </c>
      <c r="L20" t="s">
        <v>534</v>
      </c>
      <c r="M20" t="s">
        <v>535</v>
      </c>
      <c r="N20" t="s">
        <v>536</v>
      </c>
    </row>
    <row r="21" spans="1:15" ht="30" x14ac:dyDescent="0.25">
      <c r="A21" s="61" t="s">
        <v>560</v>
      </c>
      <c r="B21" t="s">
        <v>179</v>
      </c>
      <c r="C21" t="s">
        <v>180</v>
      </c>
      <c r="D21" t="s">
        <v>361</v>
      </c>
      <c r="E21">
        <v>3.43</v>
      </c>
      <c r="F21">
        <v>159</v>
      </c>
      <c r="G21">
        <v>151</v>
      </c>
      <c r="H21">
        <v>4</v>
      </c>
      <c r="I21" s="18" t="s">
        <v>454</v>
      </c>
      <c r="J21" s="18" t="s">
        <v>450</v>
      </c>
      <c r="K21" s="19">
        <v>28</v>
      </c>
      <c r="L21" t="s">
        <v>534</v>
      </c>
      <c r="M21" t="s">
        <v>557</v>
      </c>
      <c r="N21" t="s">
        <v>543</v>
      </c>
    </row>
    <row r="22" spans="1:15" ht="30" x14ac:dyDescent="0.25">
      <c r="A22" s="61" t="s">
        <v>562</v>
      </c>
      <c r="B22" t="s">
        <v>186</v>
      </c>
      <c r="C22" t="s">
        <v>187</v>
      </c>
      <c r="D22" t="s">
        <v>361</v>
      </c>
      <c r="E22" t="s">
        <v>363</v>
      </c>
      <c r="F22">
        <v>145</v>
      </c>
      <c r="G22">
        <v>149</v>
      </c>
      <c r="H22">
        <v>2.5</v>
      </c>
      <c r="I22" s="18" t="s">
        <v>454</v>
      </c>
      <c r="J22" s="18" t="s">
        <v>453</v>
      </c>
      <c r="K22" s="19">
        <v>44</v>
      </c>
      <c r="L22" t="s">
        <v>534</v>
      </c>
      <c r="M22" t="s">
        <v>557</v>
      </c>
      <c r="N22" t="s">
        <v>543</v>
      </c>
    </row>
    <row r="23" spans="1:15" ht="30" x14ac:dyDescent="0.25">
      <c r="A23" s="61" t="s">
        <v>563</v>
      </c>
      <c r="B23" t="s">
        <v>193</v>
      </c>
      <c r="C23" t="s">
        <v>194</v>
      </c>
      <c r="D23" t="s">
        <v>361</v>
      </c>
      <c r="E23" t="s">
        <v>374</v>
      </c>
      <c r="F23">
        <v>159</v>
      </c>
      <c r="G23">
        <v>160</v>
      </c>
      <c r="H23">
        <v>4</v>
      </c>
      <c r="I23" s="18" t="s">
        <v>454</v>
      </c>
      <c r="J23" s="18" t="s">
        <v>450</v>
      </c>
      <c r="K23" s="19">
        <v>21</v>
      </c>
      <c r="L23" t="s">
        <v>564</v>
      </c>
      <c r="M23" t="s">
        <v>557</v>
      </c>
      <c r="N23" t="s">
        <v>565</v>
      </c>
    </row>
    <row r="24" spans="1:15" ht="15.75" thickBot="1" x14ac:dyDescent="0.3">
      <c r="A24" s="66" t="s">
        <v>567</v>
      </c>
      <c r="B24" t="s">
        <v>219</v>
      </c>
      <c r="C24" t="s">
        <v>220</v>
      </c>
      <c r="D24" t="s">
        <v>361</v>
      </c>
      <c r="E24">
        <v>3.49</v>
      </c>
      <c r="F24">
        <v>136</v>
      </c>
      <c r="G24">
        <v>140</v>
      </c>
      <c r="H24">
        <v>2</v>
      </c>
      <c r="I24" s="18" t="s">
        <v>459</v>
      </c>
      <c r="J24" s="18" t="s">
        <v>450</v>
      </c>
      <c r="K24" s="19">
        <v>36</v>
      </c>
      <c r="L24" t="s">
        <v>565</v>
      </c>
      <c r="O24" s="55" t="s">
        <v>568</v>
      </c>
    </row>
    <row r="25" spans="1:15" ht="30" x14ac:dyDescent="0.25">
      <c r="A25" s="62"/>
      <c r="B25" s="62" t="s">
        <v>233</v>
      </c>
      <c r="C25" s="62" t="s">
        <v>234</v>
      </c>
      <c r="D25" s="62" t="s">
        <v>361</v>
      </c>
      <c r="E25" s="62">
        <v>3.39</v>
      </c>
      <c r="F25" s="62">
        <v>152</v>
      </c>
      <c r="G25" s="62">
        <v>152</v>
      </c>
      <c r="H25" s="62">
        <v>4.5</v>
      </c>
      <c r="I25" s="63" t="s">
        <v>454</v>
      </c>
      <c r="J25" s="63" t="s">
        <v>450</v>
      </c>
      <c r="K25" s="64">
        <v>31</v>
      </c>
      <c r="L25" s="62"/>
      <c r="M25" s="62"/>
      <c r="N25" s="62"/>
      <c r="O25" s="68" t="s">
        <v>569</v>
      </c>
    </row>
    <row r="26" spans="1:15" ht="15.75" x14ac:dyDescent="0.25">
      <c r="A26" s="61" t="s">
        <v>570</v>
      </c>
      <c r="B26" t="s">
        <v>242</v>
      </c>
      <c r="C26" t="s">
        <v>243</v>
      </c>
      <c r="D26" t="s">
        <v>361</v>
      </c>
      <c r="E26">
        <v>3.8130000000000002</v>
      </c>
      <c r="F26">
        <v>161</v>
      </c>
      <c r="G26">
        <v>151</v>
      </c>
      <c r="H26">
        <v>5</v>
      </c>
      <c r="I26" s="18" t="s">
        <v>456</v>
      </c>
      <c r="J26" s="18" t="s">
        <v>450</v>
      </c>
      <c r="K26" s="19">
        <v>24</v>
      </c>
      <c r="L26" t="s">
        <v>534</v>
      </c>
      <c r="M26" t="s">
        <v>557</v>
      </c>
      <c r="N26" t="s">
        <v>571</v>
      </c>
    </row>
    <row r="27" spans="1:15" ht="30" x14ac:dyDescent="0.25">
      <c r="A27" s="61" t="s">
        <v>572</v>
      </c>
      <c r="B27" t="s">
        <v>251</v>
      </c>
      <c r="C27" t="s">
        <v>146</v>
      </c>
      <c r="D27" t="s">
        <v>361</v>
      </c>
      <c r="E27">
        <v>3.65</v>
      </c>
      <c r="F27">
        <v>163</v>
      </c>
      <c r="G27">
        <v>148</v>
      </c>
      <c r="H27">
        <v>4</v>
      </c>
      <c r="I27" s="18" t="s">
        <v>454</v>
      </c>
      <c r="J27" s="18" t="s">
        <v>450</v>
      </c>
      <c r="K27" s="19">
        <v>30</v>
      </c>
      <c r="L27" t="s">
        <v>534</v>
      </c>
      <c r="M27" t="s">
        <v>561</v>
      </c>
      <c r="N27" t="s">
        <v>537</v>
      </c>
    </row>
    <row r="28" spans="1:15" ht="30" x14ac:dyDescent="0.25">
      <c r="A28" s="61" t="s">
        <v>573</v>
      </c>
      <c r="B28" t="s">
        <v>254</v>
      </c>
      <c r="C28" t="s">
        <v>255</v>
      </c>
      <c r="D28" t="s">
        <v>361</v>
      </c>
      <c r="E28">
        <v>3.74</v>
      </c>
      <c r="F28">
        <v>168</v>
      </c>
      <c r="G28">
        <v>160</v>
      </c>
      <c r="H28">
        <v>4.5</v>
      </c>
      <c r="I28" s="18" t="s">
        <v>454</v>
      </c>
      <c r="J28" s="18" t="s">
        <v>450</v>
      </c>
      <c r="K28" s="19">
        <v>30</v>
      </c>
      <c r="L28" t="s">
        <v>534</v>
      </c>
      <c r="M28" t="s">
        <v>561</v>
      </c>
      <c r="N28" t="s">
        <v>536</v>
      </c>
    </row>
    <row r="29" spans="1:15" ht="15.75" x14ac:dyDescent="0.25">
      <c r="A29" s="61" t="s">
        <v>574</v>
      </c>
      <c r="B29" t="s">
        <v>268</v>
      </c>
      <c r="C29" t="s">
        <v>269</v>
      </c>
      <c r="D29" t="s">
        <v>361</v>
      </c>
      <c r="E29">
        <v>2.63</v>
      </c>
      <c r="F29">
        <v>160</v>
      </c>
      <c r="G29">
        <v>156</v>
      </c>
      <c r="H29">
        <v>4</v>
      </c>
      <c r="I29" s="18" t="s">
        <v>457</v>
      </c>
      <c r="J29" s="18" t="s">
        <v>450</v>
      </c>
      <c r="K29" s="19">
        <v>40</v>
      </c>
      <c r="L29" t="s">
        <v>564</v>
      </c>
      <c r="M29" t="s">
        <v>561</v>
      </c>
      <c r="N29" t="s">
        <v>565</v>
      </c>
    </row>
    <row r="30" spans="1:15" ht="15.75" x14ac:dyDescent="0.25">
      <c r="A30" s="61" t="s">
        <v>575</v>
      </c>
      <c r="B30" t="s">
        <v>281</v>
      </c>
      <c r="C30" t="s">
        <v>282</v>
      </c>
      <c r="D30" t="s">
        <v>361</v>
      </c>
      <c r="E30">
        <v>3.5579999999999998</v>
      </c>
      <c r="F30">
        <v>157</v>
      </c>
      <c r="G30">
        <v>150</v>
      </c>
      <c r="H30">
        <v>4</v>
      </c>
      <c r="I30" s="18" t="s">
        <v>461</v>
      </c>
      <c r="J30" s="18" t="s">
        <v>453</v>
      </c>
      <c r="K30" s="19">
        <v>25</v>
      </c>
      <c r="L30" t="s">
        <v>534</v>
      </c>
      <c r="M30" t="s">
        <v>561</v>
      </c>
      <c r="N30" t="s">
        <v>536</v>
      </c>
    </row>
    <row r="31" spans="1:15" ht="15.75" x14ac:dyDescent="0.25">
      <c r="A31" s="61" t="s">
        <v>576</v>
      </c>
      <c r="B31" t="s">
        <v>285</v>
      </c>
      <c r="C31" t="s">
        <v>286</v>
      </c>
      <c r="D31" t="s">
        <v>361</v>
      </c>
      <c r="E31">
        <v>2.67</v>
      </c>
      <c r="F31">
        <v>153</v>
      </c>
      <c r="G31">
        <v>148</v>
      </c>
      <c r="H31">
        <v>4</v>
      </c>
      <c r="I31" s="18" t="s">
        <v>459</v>
      </c>
      <c r="J31" s="18" t="s">
        <v>450</v>
      </c>
      <c r="K31" s="19">
        <v>32</v>
      </c>
      <c r="L31" t="s">
        <v>534</v>
      </c>
      <c r="M31" t="s">
        <v>561</v>
      </c>
      <c r="N31" t="s">
        <v>536</v>
      </c>
    </row>
    <row r="32" spans="1:15" ht="30" x14ac:dyDescent="0.25">
      <c r="A32" s="61" t="s">
        <v>577</v>
      </c>
      <c r="B32" t="s">
        <v>295</v>
      </c>
      <c r="C32" t="s">
        <v>184</v>
      </c>
      <c r="D32" t="s">
        <v>361</v>
      </c>
      <c r="E32">
        <v>3.18</v>
      </c>
      <c r="F32">
        <v>149</v>
      </c>
      <c r="G32">
        <v>148</v>
      </c>
      <c r="H32">
        <v>3</v>
      </c>
      <c r="I32" s="18" t="s">
        <v>454</v>
      </c>
      <c r="J32" s="18" t="s">
        <v>450</v>
      </c>
      <c r="K32" s="19">
        <v>25</v>
      </c>
      <c r="L32" t="s">
        <v>534</v>
      </c>
      <c r="M32" t="s">
        <v>557</v>
      </c>
      <c r="N32" t="s">
        <v>543</v>
      </c>
    </row>
    <row r="33" spans="1:15" ht="30" x14ac:dyDescent="0.25">
      <c r="A33" s="62"/>
      <c r="B33" s="62" t="s">
        <v>32</v>
      </c>
      <c r="C33" s="62" t="s">
        <v>298</v>
      </c>
      <c r="D33" s="62" t="s">
        <v>361</v>
      </c>
      <c r="E33" s="62">
        <v>3</v>
      </c>
      <c r="F33" s="62">
        <v>153</v>
      </c>
      <c r="G33" s="62">
        <v>151</v>
      </c>
      <c r="H33" s="62">
        <v>4</v>
      </c>
      <c r="I33" s="63" t="s">
        <v>454</v>
      </c>
      <c r="J33" s="63" t="s">
        <v>450</v>
      </c>
      <c r="K33" s="64">
        <v>26</v>
      </c>
      <c r="L33" s="62"/>
      <c r="M33" s="62"/>
      <c r="N33" s="62"/>
    </row>
    <row r="34" spans="1:15" ht="30" x14ac:dyDescent="0.25">
      <c r="A34" s="61" t="s">
        <v>578</v>
      </c>
      <c r="B34" t="s">
        <v>301</v>
      </c>
      <c r="C34" t="s">
        <v>302</v>
      </c>
      <c r="D34" t="s">
        <v>361</v>
      </c>
      <c r="E34" t="s">
        <v>374</v>
      </c>
      <c r="F34">
        <v>153</v>
      </c>
      <c r="G34">
        <v>157</v>
      </c>
      <c r="H34">
        <v>4</v>
      </c>
      <c r="I34" s="18" t="s">
        <v>454</v>
      </c>
      <c r="J34" s="18" t="s">
        <v>453</v>
      </c>
      <c r="K34" s="19">
        <v>31</v>
      </c>
      <c r="L34" t="s">
        <v>565</v>
      </c>
      <c r="O34" s="55" t="s">
        <v>579</v>
      </c>
    </row>
    <row r="35" spans="1:15" ht="30" x14ac:dyDescent="0.25">
      <c r="A35" s="61" t="s">
        <v>580</v>
      </c>
      <c r="B35" t="s">
        <v>305</v>
      </c>
      <c r="C35" t="s">
        <v>306</v>
      </c>
      <c r="D35" t="s">
        <v>361</v>
      </c>
      <c r="E35">
        <v>3.6067999999999998</v>
      </c>
      <c r="F35">
        <v>159</v>
      </c>
      <c r="G35">
        <v>156</v>
      </c>
      <c r="H35">
        <v>4</v>
      </c>
      <c r="I35" s="18" t="s">
        <v>457</v>
      </c>
      <c r="J35" s="18" t="s">
        <v>453</v>
      </c>
      <c r="K35" s="19">
        <v>26</v>
      </c>
      <c r="L35" t="s">
        <v>534</v>
      </c>
      <c r="M35" t="s">
        <v>557</v>
      </c>
      <c r="N35" t="s">
        <v>571</v>
      </c>
      <c r="O35" s="55" t="s">
        <v>582</v>
      </c>
    </row>
    <row r="36" spans="1:15" ht="30" x14ac:dyDescent="0.25">
      <c r="A36" s="61" t="s">
        <v>583</v>
      </c>
      <c r="B36" t="s">
        <v>315</v>
      </c>
      <c r="C36" t="s">
        <v>114</v>
      </c>
      <c r="D36" t="s">
        <v>361</v>
      </c>
      <c r="E36" t="s">
        <v>363</v>
      </c>
      <c r="F36">
        <v>157</v>
      </c>
      <c r="G36">
        <v>143</v>
      </c>
      <c r="H36">
        <v>4</v>
      </c>
      <c r="I36" s="18" t="s">
        <v>454</v>
      </c>
      <c r="J36" s="18" t="s">
        <v>450</v>
      </c>
      <c r="K36" s="19">
        <v>28</v>
      </c>
      <c r="L36" t="s">
        <v>534</v>
      </c>
      <c r="M36" t="s">
        <v>535</v>
      </c>
      <c r="N36" t="s">
        <v>581</v>
      </c>
    </row>
    <row r="37" spans="1:15" ht="30" x14ac:dyDescent="0.25">
      <c r="A37" s="61" t="s">
        <v>584</v>
      </c>
      <c r="B37" t="s">
        <v>317</v>
      </c>
      <c r="C37" t="s">
        <v>161</v>
      </c>
      <c r="D37" t="s">
        <v>361</v>
      </c>
      <c r="E37">
        <v>2.544</v>
      </c>
      <c r="F37">
        <v>146</v>
      </c>
      <c r="G37">
        <v>145</v>
      </c>
      <c r="H37">
        <v>4</v>
      </c>
      <c r="I37" s="18" t="s">
        <v>454</v>
      </c>
      <c r="J37" s="18" t="s">
        <v>450</v>
      </c>
      <c r="K37" s="19">
        <v>25</v>
      </c>
      <c r="L37" t="s">
        <v>591</v>
      </c>
      <c r="M37" t="s">
        <v>557</v>
      </c>
      <c r="N37" t="s">
        <v>565</v>
      </c>
    </row>
    <row r="38" spans="1:15" ht="30" x14ac:dyDescent="0.25">
      <c r="A38" s="61" t="s">
        <v>585</v>
      </c>
      <c r="B38" t="s">
        <v>327</v>
      </c>
      <c r="C38" t="s">
        <v>130</v>
      </c>
      <c r="D38" t="s">
        <v>361</v>
      </c>
      <c r="E38" t="s">
        <v>363</v>
      </c>
      <c r="F38">
        <v>146</v>
      </c>
      <c r="G38">
        <v>148</v>
      </c>
      <c r="H38">
        <v>2.5</v>
      </c>
      <c r="I38" s="18" t="s">
        <v>460</v>
      </c>
      <c r="J38" s="18" t="s">
        <v>453</v>
      </c>
      <c r="K38" s="19">
        <v>29</v>
      </c>
      <c r="L38" t="s">
        <v>565</v>
      </c>
      <c r="O38" s="55" t="s">
        <v>586</v>
      </c>
    </row>
    <row r="39" spans="1:15" ht="30" x14ac:dyDescent="0.25">
      <c r="A39" s="70" t="s">
        <v>587</v>
      </c>
      <c r="B39" t="s">
        <v>399</v>
      </c>
      <c r="C39" t="s">
        <v>400</v>
      </c>
      <c r="D39" t="s">
        <v>361</v>
      </c>
      <c r="E39">
        <v>2.83</v>
      </c>
      <c r="F39">
        <v>156</v>
      </c>
      <c r="G39">
        <v>153</v>
      </c>
      <c r="H39">
        <v>4.5</v>
      </c>
      <c r="I39" s="18" t="s">
        <v>454</v>
      </c>
      <c r="J39" s="18" t="s">
        <v>450</v>
      </c>
      <c r="K39" s="19">
        <v>24</v>
      </c>
      <c r="L39" t="s">
        <v>534</v>
      </c>
      <c r="M39" t="s">
        <v>535</v>
      </c>
      <c r="N39" t="s">
        <v>536</v>
      </c>
    </row>
    <row r="40" spans="1:15" ht="30" x14ac:dyDescent="0.25">
      <c r="A40" s="61" t="s">
        <v>588</v>
      </c>
      <c r="B40" t="s">
        <v>330</v>
      </c>
      <c r="C40" t="s">
        <v>169</v>
      </c>
      <c r="D40" t="s">
        <v>361</v>
      </c>
      <c r="E40">
        <v>3.64</v>
      </c>
      <c r="F40">
        <v>161</v>
      </c>
      <c r="G40">
        <v>156</v>
      </c>
      <c r="H40">
        <v>4</v>
      </c>
      <c r="I40" s="18" t="s">
        <v>454</v>
      </c>
      <c r="J40" s="18" t="s">
        <v>453</v>
      </c>
      <c r="K40" s="19">
        <v>28</v>
      </c>
      <c r="L40" t="s">
        <v>534</v>
      </c>
      <c r="M40" t="s">
        <v>535</v>
      </c>
      <c r="N40" t="s">
        <v>536</v>
      </c>
    </row>
    <row r="41" spans="1:15" ht="30" x14ac:dyDescent="0.25">
      <c r="A41" s="61" t="s">
        <v>589</v>
      </c>
      <c r="B41" t="s">
        <v>340</v>
      </c>
      <c r="C41" t="s">
        <v>147</v>
      </c>
      <c r="D41" t="s">
        <v>361</v>
      </c>
      <c r="E41">
        <v>3.4159999999999999</v>
      </c>
      <c r="F41">
        <v>150</v>
      </c>
      <c r="G41">
        <v>147</v>
      </c>
      <c r="H41">
        <v>4</v>
      </c>
      <c r="I41" s="18" t="s">
        <v>454</v>
      </c>
      <c r="J41" s="18" t="s">
        <v>450</v>
      </c>
      <c r="K41" s="19">
        <v>22</v>
      </c>
      <c r="L41" t="s">
        <v>534</v>
      </c>
      <c r="M41" t="s">
        <v>557</v>
      </c>
      <c r="N41" t="s">
        <v>537</v>
      </c>
    </row>
    <row r="42" spans="1:15" s="5" customFormat="1" ht="30" x14ac:dyDescent="0.25">
      <c r="A42" s="61" t="s">
        <v>590</v>
      </c>
      <c r="B42" s="5" t="s">
        <v>343</v>
      </c>
      <c r="C42" s="5" t="s">
        <v>344</v>
      </c>
      <c r="D42" s="5" t="s">
        <v>361</v>
      </c>
      <c r="E42" s="5" t="s">
        <v>363</v>
      </c>
      <c r="F42" s="5">
        <v>145</v>
      </c>
      <c r="G42" s="5">
        <v>140</v>
      </c>
      <c r="H42" s="5">
        <v>3</v>
      </c>
      <c r="I42" s="21" t="s">
        <v>454</v>
      </c>
      <c r="J42" s="21" t="s">
        <v>450</v>
      </c>
      <c r="K42" s="22">
        <v>30</v>
      </c>
      <c r="L42" s="5" t="s">
        <v>591</v>
      </c>
      <c r="M42" s="5" t="s">
        <v>557</v>
      </c>
      <c r="N42" s="5" t="s">
        <v>565</v>
      </c>
      <c r="O42" s="69"/>
    </row>
  </sheetData>
  <sortState ref="A1:U42">
    <sortCondition ref="B1:B42"/>
  </sortState>
  <phoneticPr fontId="3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8"/>
  <sheetViews>
    <sheetView workbookViewId="0">
      <selection sqref="A1:IV65536"/>
    </sheetView>
  </sheetViews>
  <sheetFormatPr defaultRowHeight="15" x14ac:dyDescent="0.25"/>
  <cols>
    <col min="1" max="1" width="22.5703125" customWidth="1"/>
    <col min="2" max="2" width="5.7109375" bestFit="1" customWidth="1"/>
    <col min="3" max="3" width="10.140625" style="29" bestFit="1" customWidth="1"/>
    <col min="5" max="5" width="22.42578125" bestFit="1" customWidth="1"/>
    <col min="6" max="6" width="5.42578125" bestFit="1" customWidth="1"/>
    <col min="7" max="7" width="4.5703125" bestFit="1" customWidth="1"/>
    <col min="9" max="9" width="35.85546875" bestFit="1" customWidth="1"/>
    <col min="10" max="10" width="5.42578125" bestFit="1" customWidth="1"/>
    <col min="11" max="11" width="4.5703125" bestFit="1" customWidth="1"/>
    <col min="12" max="12" width="7" customWidth="1"/>
    <col min="13" max="13" width="35.140625" customWidth="1"/>
    <col min="14" max="14" width="5.42578125" bestFit="1" customWidth="1"/>
    <col min="15" max="15" width="4.5703125" bestFit="1" customWidth="1"/>
    <col min="16" max="16" width="9.140625" style="51"/>
    <col min="17" max="17" width="22.42578125" bestFit="1" customWidth="1"/>
    <col min="18" max="18" width="5.42578125" bestFit="1" customWidth="1"/>
    <col min="19" max="19" width="4.5703125" bestFit="1" customWidth="1"/>
  </cols>
  <sheetData>
    <row r="1" spans="1:16" x14ac:dyDescent="0.25">
      <c r="A1" t="s">
        <v>517</v>
      </c>
    </row>
    <row r="2" spans="1:16" x14ac:dyDescent="0.25">
      <c r="A2" t="s">
        <v>487</v>
      </c>
    </row>
    <row r="3" spans="1:16" ht="30" x14ac:dyDescent="0.25">
      <c r="I3" s="31" t="s">
        <v>411</v>
      </c>
      <c r="J3" s="31" t="s">
        <v>410</v>
      </c>
      <c r="K3" s="31" t="s">
        <v>472</v>
      </c>
      <c r="M3" s="40" t="s">
        <v>483</v>
      </c>
      <c r="N3" s="38" t="s">
        <v>410</v>
      </c>
      <c r="O3" s="38" t="s">
        <v>472</v>
      </c>
      <c r="P3" s="52"/>
    </row>
    <row r="4" spans="1:16" x14ac:dyDescent="0.25">
      <c r="A4" s="31" t="s">
        <v>462</v>
      </c>
      <c r="B4" s="31" t="s">
        <v>410</v>
      </c>
      <c r="C4" s="48" t="s">
        <v>472</v>
      </c>
      <c r="E4" s="31" t="s">
        <v>446</v>
      </c>
      <c r="F4" s="31" t="s">
        <v>410</v>
      </c>
      <c r="G4" s="31" t="s">
        <v>472</v>
      </c>
      <c r="I4" s="28" t="s">
        <v>412</v>
      </c>
      <c r="J4" s="35">
        <v>16</v>
      </c>
      <c r="K4" s="30">
        <f t="shared" ref="K4:K10" si="0">J4/41</f>
        <v>0.3902439024390244</v>
      </c>
      <c r="M4" s="28" t="s">
        <v>4</v>
      </c>
      <c r="N4" s="35">
        <v>6</v>
      </c>
      <c r="O4" s="30">
        <f>N4/41</f>
        <v>0.14634146341463414</v>
      </c>
      <c r="P4" s="6"/>
    </row>
    <row r="5" spans="1:16" x14ac:dyDescent="0.25">
      <c r="A5" s="28" t="s">
        <v>512</v>
      </c>
      <c r="B5" s="35">
        <v>1</v>
      </c>
      <c r="C5" s="30">
        <f>B5/41</f>
        <v>2.4390243902439025E-2</v>
      </c>
      <c r="E5" s="28" t="s">
        <v>40</v>
      </c>
      <c r="F5" s="35">
        <v>23</v>
      </c>
      <c r="G5" s="30">
        <f t="shared" ref="G5:G17" si="1">F5/41</f>
        <v>0.56097560975609762</v>
      </c>
      <c r="I5" s="28" t="s">
        <v>413</v>
      </c>
      <c r="J5" s="35">
        <v>11</v>
      </c>
      <c r="K5" s="30">
        <f t="shared" si="0"/>
        <v>0.26829268292682928</v>
      </c>
      <c r="M5" s="28" t="s">
        <v>23</v>
      </c>
      <c r="N5" s="35">
        <v>4</v>
      </c>
      <c r="O5" s="30">
        <f t="shared" ref="O5:O36" si="2">N5/41</f>
        <v>9.7560975609756101E-2</v>
      </c>
      <c r="P5" s="6"/>
    </row>
    <row r="6" spans="1:16" x14ac:dyDescent="0.25">
      <c r="A6" s="28" t="s">
        <v>510</v>
      </c>
      <c r="B6" s="35">
        <v>17</v>
      </c>
      <c r="C6" s="30">
        <f>B6/41</f>
        <v>0.41463414634146339</v>
      </c>
      <c r="E6" s="28" t="s">
        <v>14</v>
      </c>
      <c r="F6" s="35">
        <v>4</v>
      </c>
      <c r="G6" s="30">
        <f t="shared" si="1"/>
        <v>9.7560975609756101E-2</v>
      </c>
      <c r="I6" s="28" t="s">
        <v>416</v>
      </c>
      <c r="J6" s="35">
        <v>6</v>
      </c>
      <c r="K6" s="30">
        <f t="shared" si="0"/>
        <v>0.14634146341463414</v>
      </c>
      <c r="M6" s="28" t="s">
        <v>69</v>
      </c>
      <c r="N6" s="35">
        <v>3</v>
      </c>
      <c r="O6" s="30">
        <f t="shared" si="2"/>
        <v>7.3170731707317069E-2</v>
      </c>
      <c r="P6" s="6"/>
    </row>
    <row r="7" spans="1:16" x14ac:dyDescent="0.25">
      <c r="A7" s="28" t="s">
        <v>511</v>
      </c>
      <c r="B7" s="35">
        <v>23</v>
      </c>
      <c r="C7" s="30">
        <f>B7/41</f>
        <v>0.56097560975609762</v>
      </c>
      <c r="E7" s="28" t="s">
        <v>15</v>
      </c>
      <c r="F7" s="35">
        <v>2</v>
      </c>
      <c r="G7" s="30">
        <f t="shared" si="1"/>
        <v>4.878048780487805E-2</v>
      </c>
      <c r="I7" s="28" t="s">
        <v>415</v>
      </c>
      <c r="J7" s="35">
        <v>3</v>
      </c>
      <c r="K7" s="30">
        <f t="shared" si="0"/>
        <v>7.3170731707317069E-2</v>
      </c>
      <c r="M7" s="28" t="s">
        <v>271</v>
      </c>
      <c r="N7" s="35">
        <v>2</v>
      </c>
      <c r="O7" s="30">
        <f t="shared" si="2"/>
        <v>4.878048780487805E-2</v>
      </c>
      <c r="P7" s="6"/>
    </row>
    <row r="8" spans="1:16" x14ac:dyDescent="0.25">
      <c r="E8" s="28" t="s">
        <v>22</v>
      </c>
      <c r="F8" s="35">
        <v>2</v>
      </c>
      <c r="G8" s="30">
        <f t="shared" si="1"/>
        <v>4.878048780487805E-2</v>
      </c>
      <c r="I8" s="28" t="s">
        <v>414</v>
      </c>
      <c r="J8" s="35">
        <v>2</v>
      </c>
      <c r="K8" s="30">
        <f t="shared" si="0"/>
        <v>4.878048780487805E-2</v>
      </c>
      <c r="M8" s="47" t="s">
        <v>389</v>
      </c>
      <c r="N8" s="53">
        <v>2</v>
      </c>
      <c r="O8" s="30">
        <f t="shared" si="2"/>
        <v>4.878048780487805E-2</v>
      </c>
      <c r="P8" s="6"/>
    </row>
    <row r="9" spans="1:16" x14ac:dyDescent="0.25">
      <c r="A9" s="31" t="s">
        <v>469</v>
      </c>
      <c r="B9" s="31" t="s">
        <v>410</v>
      </c>
      <c r="C9" s="48" t="s">
        <v>472</v>
      </c>
      <c r="E9" s="28" t="s">
        <v>8</v>
      </c>
      <c r="F9" s="35">
        <v>2</v>
      </c>
      <c r="G9" s="30">
        <f t="shared" si="1"/>
        <v>4.878048780487805E-2</v>
      </c>
      <c r="I9" s="28" t="s">
        <v>418</v>
      </c>
      <c r="J9" s="35">
        <v>2</v>
      </c>
      <c r="K9" s="30">
        <f t="shared" si="0"/>
        <v>4.878048780487805E-2</v>
      </c>
      <c r="M9" s="28" t="s">
        <v>10</v>
      </c>
      <c r="N9" s="35">
        <v>2</v>
      </c>
      <c r="O9" s="30">
        <f t="shared" si="2"/>
        <v>4.878048780487805E-2</v>
      </c>
      <c r="P9" s="6"/>
    </row>
    <row r="10" spans="1:16" x14ac:dyDescent="0.25">
      <c r="A10" s="28" t="s">
        <v>460</v>
      </c>
      <c r="B10" s="35">
        <v>1</v>
      </c>
      <c r="C10" s="30">
        <f>B10/41</f>
        <v>2.4390243902439025E-2</v>
      </c>
      <c r="E10" s="28" t="s">
        <v>99</v>
      </c>
      <c r="F10" s="35">
        <v>1</v>
      </c>
      <c r="G10" s="30">
        <f t="shared" si="1"/>
        <v>2.4390243902439025E-2</v>
      </c>
      <c r="I10" s="28" t="s">
        <v>421</v>
      </c>
      <c r="J10" s="35">
        <v>1</v>
      </c>
      <c r="K10" s="30">
        <f t="shared" si="0"/>
        <v>2.4390243902439025E-2</v>
      </c>
      <c r="M10" s="28" t="s">
        <v>394</v>
      </c>
      <c r="N10" s="35">
        <v>2</v>
      </c>
      <c r="O10" s="30">
        <f t="shared" si="2"/>
        <v>4.878048780487805E-2</v>
      </c>
      <c r="P10" s="6"/>
    </row>
    <row r="11" spans="1:16" x14ac:dyDescent="0.25">
      <c r="A11" s="28" t="s">
        <v>459</v>
      </c>
      <c r="B11" s="35">
        <v>3</v>
      </c>
      <c r="C11" s="30">
        <f t="shared" ref="C11:C16" si="3">B11/41</f>
        <v>7.3170731707317069E-2</v>
      </c>
      <c r="E11" s="28" t="s">
        <v>100</v>
      </c>
      <c r="F11" s="35">
        <v>1</v>
      </c>
      <c r="G11" s="30">
        <f t="shared" si="1"/>
        <v>2.4390243902439025E-2</v>
      </c>
      <c r="M11" s="47" t="s">
        <v>479</v>
      </c>
      <c r="N11" s="53">
        <v>1</v>
      </c>
      <c r="O11" s="30">
        <f t="shared" si="2"/>
        <v>2.4390243902439025E-2</v>
      </c>
      <c r="P11" s="6"/>
    </row>
    <row r="12" spans="1:16" x14ac:dyDescent="0.25">
      <c r="A12" s="28" t="s">
        <v>457</v>
      </c>
      <c r="B12" s="35">
        <v>4</v>
      </c>
      <c r="C12" s="30">
        <f t="shared" si="3"/>
        <v>9.7560975609756101E-2</v>
      </c>
      <c r="E12" s="28" t="s">
        <v>29</v>
      </c>
      <c r="F12" s="35">
        <v>1</v>
      </c>
      <c r="G12" s="30">
        <f t="shared" si="1"/>
        <v>2.4390243902439025E-2</v>
      </c>
      <c r="I12" s="31" t="s">
        <v>348</v>
      </c>
      <c r="J12" s="31" t="s">
        <v>410</v>
      </c>
      <c r="K12" s="31" t="s">
        <v>472</v>
      </c>
      <c r="M12" s="28" t="s">
        <v>401</v>
      </c>
      <c r="N12" s="35">
        <v>1</v>
      </c>
      <c r="O12" s="30">
        <f t="shared" si="2"/>
        <v>2.4390243902439025E-2</v>
      </c>
      <c r="P12" s="6"/>
    </row>
    <row r="13" spans="1:16" x14ac:dyDescent="0.25">
      <c r="A13" s="28" t="s">
        <v>451</v>
      </c>
      <c r="B13" s="35">
        <v>2</v>
      </c>
      <c r="C13" s="30">
        <f t="shared" si="3"/>
        <v>4.878048780487805E-2</v>
      </c>
      <c r="E13" s="28" t="s">
        <v>332</v>
      </c>
      <c r="F13" s="35">
        <v>1</v>
      </c>
      <c r="G13" s="30">
        <f t="shared" si="1"/>
        <v>2.4390243902439025E-2</v>
      </c>
      <c r="I13" s="28" t="s">
        <v>42</v>
      </c>
      <c r="J13" s="35">
        <v>8</v>
      </c>
      <c r="K13" s="30">
        <f t="shared" ref="K13:K45" si="4">J13/41</f>
        <v>0.1951219512195122</v>
      </c>
      <c r="M13" s="28" t="s">
        <v>118</v>
      </c>
      <c r="N13" s="35">
        <v>1</v>
      </c>
      <c r="O13" s="30">
        <f t="shared" si="2"/>
        <v>2.4390243902439025E-2</v>
      </c>
      <c r="P13" s="6"/>
    </row>
    <row r="14" spans="1:16" x14ac:dyDescent="0.25">
      <c r="A14" s="28" t="s">
        <v>456</v>
      </c>
      <c r="B14" s="35">
        <v>1</v>
      </c>
      <c r="C14" s="30">
        <f t="shared" si="3"/>
        <v>2.4390243902439025E-2</v>
      </c>
      <c r="E14" s="28" t="s">
        <v>182</v>
      </c>
      <c r="F14" s="35">
        <v>1</v>
      </c>
      <c r="G14" s="30">
        <f t="shared" si="1"/>
        <v>2.4390243902439025E-2</v>
      </c>
      <c r="I14" s="28" t="s">
        <v>68</v>
      </c>
      <c r="J14" s="35">
        <v>2</v>
      </c>
      <c r="K14" s="30">
        <f t="shared" si="4"/>
        <v>4.878048780487805E-2</v>
      </c>
      <c r="M14" s="28" t="s">
        <v>300</v>
      </c>
      <c r="N14" s="35">
        <v>1</v>
      </c>
      <c r="O14" s="30">
        <f t="shared" si="2"/>
        <v>2.4390243902439025E-2</v>
      </c>
      <c r="P14" s="6"/>
    </row>
    <row r="15" spans="1:16" x14ac:dyDescent="0.25">
      <c r="A15" s="28" t="s">
        <v>461</v>
      </c>
      <c r="B15" s="35">
        <v>1</v>
      </c>
      <c r="C15" s="30">
        <f t="shared" si="3"/>
        <v>2.4390243902439025E-2</v>
      </c>
      <c r="E15" s="28" t="s">
        <v>442</v>
      </c>
      <c r="F15" s="35">
        <v>1</v>
      </c>
      <c r="G15" s="30">
        <f t="shared" si="1"/>
        <v>2.4390243902439025E-2</v>
      </c>
      <c r="I15" s="28" t="s">
        <v>382</v>
      </c>
      <c r="J15" s="35">
        <v>1</v>
      </c>
      <c r="K15" s="30">
        <f t="shared" si="4"/>
        <v>2.4390243902439025E-2</v>
      </c>
      <c r="M15" s="28" t="s">
        <v>477</v>
      </c>
      <c r="N15" s="35">
        <v>1</v>
      </c>
      <c r="O15" s="30">
        <f t="shared" si="2"/>
        <v>2.4390243902439025E-2</v>
      </c>
      <c r="P15" s="6"/>
    </row>
    <row r="16" spans="1:16" x14ac:dyDescent="0.25">
      <c r="A16" s="28" t="s">
        <v>454</v>
      </c>
      <c r="B16" s="35">
        <v>29</v>
      </c>
      <c r="C16" s="30">
        <f t="shared" si="3"/>
        <v>0.70731707317073167</v>
      </c>
      <c r="E16" s="28" t="s">
        <v>59</v>
      </c>
      <c r="F16" s="35">
        <v>1</v>
      </c>
      <c r="G16" s="30">
        <f t="shared" si="1"/>
        <v>2.4390243902439025E-2</v>
      </c>
      <c r="I16" s="28" t="s">
        <v>240</v>
      </c>
      <c r="J16" s="35">
        <v>1</v>
      </c>
      <c r="K16" s="30">
        <f t="shared" si="4"/>
        <v>2.4390243902439025E-2</v>
      </c>
      <c r="M16" s="28" t="s">
        <v>339</v>
      </c>
      <c r="N16" s="35">
        <v>1</v>
      </c>
      <c r="O16" s="30">
        <f t="shared" si="2"/>
        <v>2.4390243902439025E-2</v>
      </c>
      <c r="P16" s="6"/>
    </row>
    <row r="17" spans="1:16" x14ac:dyDescent="0.25">
      <c r="E17" s="28" t="s">
        <v>109</v>
      </c>
      <c r="F17" s="35">
        <v>1</v>
      </c>
      <c r="G17" s="30">
        <f t="shared" si="1"/>
        <v>2.4390243902439025E-2</v>
      </c>
      <c r="I17" s="28" t="s">
        <v>293</v>
      </c>
      <c r="J17" s="35">
        <v>1</v>
      </c>
      <c r="K17" s="30">
        <f t="shared" si="4"/>
        <v>2.4390243902439025E-2</v>
      </c>
      <c r="M17" s="28" t="s">
        <v>514</v>
      </c>
      <c r="N17" s="35">
        <v>1</v>
      </c>
      <c r="O17" s="30">
        <f t="shared" si="2"/>
        <v>2.4390243902439025E-2</v>
      </c>
      <c r="P17" s="6"/>
    </row>
    <row r="18" spans="1:16" x14ac:dyDescent="0.25">
      <c r="A18" s="31" t="s">
        <v>447</v>
      </c>
      <c r="B18" s="31" t="s">
        <v>410</v>
      </c>
      <c r="C18" s="48" t="s">
        <v>472</v>
      </c>
      <c r="I18" s="28" t="s">
        <v>174</v>
      </c>
      <c r="J18" s="35">
        <v>1</v>
      </c>
      <c r="K18" s="30">
        <f t="shared" si="4"/>
        <v>2.4390243902439025E-2</v>
      </c>
      <c r="M18" s="28" t="s">
        <v>475</v>
      </c>
      <c r="N18" s="35">
        <v>1</v>
      </c>
      <c r="O18" s="30">
        <f t="shared" si="2"/>
        <v>2.4390243902439025E-2</v>
      </c>
      <c r="P18" s="6"/>
    </row>
    <row r="19" spans="1:16" x14ac:dyDescent="0.25">
      <c r="A19" s="28" t="s">
        <v>450</v>
      </c>
      <c r="B19" s="35">
        <v>29</v>
      </c>
      <c r="C19" s="30">
        <f>B19/41</f>
        <v>0.70731707317073167</v>
      </c>
      <c r="I19" s="28" t="s">
        <v>192</v>
      </c>
      <c r="J19" s="35">
        <v>1</v>
      </c>
      <c r="K19" s="30">
        <f t="shared" si="4"/>
        <v>2.4390243902439025E-2</v>
      </c>
      <c r="M19" s="47" t="s">
        <v>515</v>
      </c>
      <c r="N19" s="53">
        <v>1</v>
      </c>
      <c r="O19" s="30">
        <f t="shared" si="2"/>
        <v>2.4390243902439025E-2</v>
      </c>
      <c r="P19" s="6"/>
    </row>
    <row r="20" spans="1:16" x14ac:dyDescent="0.25">
      <c r="A20" s="28" t="s">
        <v>453</v>
      </c>
      <c r="B20" s="35">
        <v>12</v>
      </c>
      <c r="C20" s="30">
        <f>B20/41</f>
        <v>0.29268292682926828</v>
      </c>
      <c r="E20" s="31" t="s">
        <v>513</v>
      </c>
      <c r="F20" s="31" t="s">
        <v>410</v>
      </c>
      <c r="G20" s="31" t="s">
        <v>472</v>
      </c>
      <c r="I20" s="28" t="s">
        <v>117</v>
      </c>
      <c r="J20" s="35">
        <v>1</v>
      </c>
      <c r="K20" s="30">
        <f t="shared" si="4"/>
        <v>2.4390243902439025E-2</v>
      </c>
      <c r="M20" s="28" t="s">
        <v>166</v>
      </c>
      <c r="N20" s="35">
        <v>1</v>
      </c>
      <c r="O20" s="30">
        <f t="shared" si="2"/>
        <v>2.4390243902439025E-2</v>
      </c>
      <c r="P20" s="6"/>
    </row>
    <row r="21" spans="1:16" x14ac:dyDescent="0.25">
      <c r="E21" s="28" t="s">
        <v>46</v>
      </c>
      <c r="F21" s="35">
        <v>8</v>
      </c>
      <c r="G21" s="30">
        <f>F21/41</f>
        <v>0.1951219512195122</v>
      </c>
      <c r="I21" s="28" t="s">
        <v>316</v>
      </c>
      <c r="J21" s="35">
        <v>1</v>
      </c>
      <c r="K21" s="30">
        <f t="shared" si="4"/>
        <v>2.4390243902439025E-2</v>
      </c>
      <c r="M21" s="28" t="s">
        <v>55</v>
      </c>
      <c r="N21" s="35">
        <v>1</v>
      </c>
      <c r="O21" s="30">
        <f t="shared" si="2"/>
        <v>2.4390243902439025E-2</v>
      </c>
      <c r="P21" s="6"/>
    </row>
    <row r="22" spans="1:16" x14ac:dyDescent="0.25">
      <c r="A22" s="50" t="s">
        <v>448</v>
      </c>
      <c r="B22" s="50"/>
      <c r="E22" s="28" t="s">
        <v>141</v>
      </c>
      <c r="F22" s="35">
        <v>3</v>
      </c>
      <c r="G22" s="30">
        <f t="shared" ref="G22:G32" si="5">F22/41</f>
        <v>7.3170731707317069E-2</v>
      </c>
      <c r="I22" s="28" t="s">
        <v>328</v>
      </c>
      <c r="J22" s="35">
        <v>1</v>
      </c>
      <c r="K22" s="30">
        <f t="shared" si="4"/>
        <v>2.4390243902439025E-2</v>
      </c>
      <c r="M22" s="28" t="s">
        <v>93</v>
      </c>
      <c r="N22" s="35">
        <v>1</v>
      </c>
      <c r="O22" s="30">
        <f t="shared" si="2"/>
        <v>2.4390243902439025E-2</v>
      </c>
      <c r="P22" s="6"/>
    </row>
    <row r="23" spans="1:16" x14ac:dyDescent="0.25">
      <c r="A23" s="28" t="s">
        <v>505</v>
      </c>
      <c r="B23" s="28">
        <v>28</v>
      </c>
      <c r="E23" s="28" t="s">
        <v>115</v>
      </c>
      <c r="F23" s="35">
        <v>2</v>
      </c>
      <c r="G23" s="30">
        <f t="shared" si="5"/>
        <v>4.878048780487805E-2</v>
      </c>
      <c r="I23" s="28" t="s">
        <v>217</v>
      </c>
      <c r="J23" s="35">
        <v>1</v>
      </c>
      <c r="K23" s="30">
        <f t="shared" si="4"/>
        <v>2.4390243902439025E-2</v>
      </c>
      <c r="M23" s="28" t="s">
        <v>74</v>
      </c>
      <c r="N23" s="35">
        <v>1</v>
      </c>
      <c r="O23" s="30">
        <f t="shared" si="2"/>
        <v>2.4390243902439025E-2</v>
      </c>
      <c r="P23" s="6"/>
    </row>
    <row r="24" spans="1:16" x14ac:dyDescent="0.25">
      <c r="A24" s="28" t="s">
        <v>506</v>
      </c>
      <c r="B24" s="28">
        <v>28</v>
      </c>
      <c r="E24" s="28" t="s">
        <v>86</v>
      </c>
      <c r="F24" s="35">
        <v>2</v>
      </c>
      <c r="G24" s="30">
        <f t="shared" si="5"/>
        <v>4.878048780487805E-2</v>
      </c>
      <c r="I24" s="28" t="s">
        <v>183</v>
      </c>
      <c r="J24" s="35">
        <v>1</v>
      </c>
      <c r="K24" s="30">
        <f t="shared" si="4"/>
        <v>2.4390243902439025E-2</v>
      </c>
      <c r="M24" s="28" t="s">
        <v>134</v>
      </c>
      <c r="N24" s="35">
        <v>1</v>
      </c>
      <c r="O24" s="30">
        <f t="shared" si="2"/>
        <v>2.4390243902439025E-2</v>
      </c>
      <c r="P24" s="6"/>
    </row>
    <row r="25" spans="1:16" x14ac:dyDescent="0.25">
      <c r="A25" s="28" t="s">
        <v>503</v>
      </c>
      <c r="B25" s="28" t="s">
        <v>504</v>
      </c>
      <c r="E25" s="28" t="s">
        <v>307</v>
      </c>
      <c r="F25" s="35">
        <v>1</v>
      </c>
      <c r="G25" s="30">
        <f t="shared" si="5"/>
        <v>2.4390243902439025E-2</v>
      </c>
      <c r="I25" s="28" t="s">
        <v>252</v>
      </c>
      <c r="J25" s="35">
        <v>1</v>
      </c>
      <c r="K25" s="30">
        <f t="shared" si="4"/>
        <v>2.4390243902439025E-2</v>
      </c>
      <c r="M25" s="28" t="s">
        <v>474</v>
      </c>
      <c r="N25" s="35">
        <v>1</v>
      </c>
      <c r="O25" s="30">
        <f t="shared" si="2"/>
        <v>2.4390243902439025E-2</v>
      </c>
      <c r="P25" s="6"/>
    </row>
    <row r="26" spans="1:16" x14ac:dyDescent="0.25">
      <c r="E26" s="28" t="s">
        <v>337</v>
      </c>
      <c r="F26" s="35">
        <v>1</v>
      </c>
      <c r="G26" s="30">
        <f t="shared" si="5"/>
        <v>2.4390243902439025E-2</v>
      </c>
      <c r="I26" s="28" t="s">
        <v>83</v>
      </c>
      <c r="J26" s="35">
        <v>1</v>
      </c>
      <c r="K26" s="30">
        <f t="shared" si="4"/>
        <v>2.4390243902439025E-2</v>
      </c>
      <c r="M26" s="28" t="s">
        <v>314</v>
      </c>
      <c r="N26" s="35">
        <v>1</v>
      </c>
      <c r="O26" s="30">
        <f t="shared" si="2"/>
        <v>2.4390243902439025E-2</v>
      </c>
      <c r="P26" s="6"/>
    </row>
    <row r="27" spans="1:16" x14ac:dyDescent="0.25">
      <c r="A27" s="31" t="s">
        <v>490</v>
      </c>
      <c r="B27" s="31" t="s">
        <v>410</v>
      </c>
      <c r="C27" s="48" t="s">
        <v>472</v>
      </c>
      <c r="E27" s="28" t="s">
        <v>256</v>
      </c>
      <c r="F27" s="35">
        <v>1</v>
      </c>
      <c r="G27" s="30">
        <f t="shared" si="5"/>
        <v>2.4390243902439025E-2</v>
      </c>
      <c r="I27" s="28" t="s">
        <v>367</v>
      </c>
      <c r="J27" s="35">
        <v>1</v>
      </c>
      <c r="K27" s="30">
        <f t="shared" si="4"/>
        <v>2.4390243902439025E-2</v>
      </c>
      <c r="M27" s="28" t="s">
        <v>516</v>
      </c>
      <c r="N27" s="35">
        <v>1</v>
      </c>
      <c r="O27" s="30">
        <f t="shared" si="2"/>
        <v>2.4390243902439025E-2</v>
      </c>
      <c r="P27" s="6"/>
    </row>
    <row r="28" spans="1:16" x14ac:dyDescent="0.25">
      <c r="A28" s="28" t="s">
        <v>492</v>
      </c>
      <c r="B28" s="28">
        <v>4</v>
      </c>
      <c r="C28" s="30">
        <f>B28/41</f>
        <v>9.7560975609756101E-2</v>
      </c>
      <c r="E28" s="28" t="s">
        <v>144</v>
      </c>
      <c r="F28" s="35">
        <v>1</v>
      </c>
      <c r="G28" s="30">
        <f t="shared" si="5"/>
        <v>2.4390243902439025E-2</v>
      </c>
      <c r="I28" s="28" t="s">
        <v>280</v>
      </c>
      <c r="J28" s="35">
        <v>1</v>
      </c>
      <c r="K28" s="30">
        <f t="shared" si="4"/>
        <v>2.4390243902439025E-2</v>
      </c>
      <c r="M28" s="28" t="s">
        <v>218</v>
      </c>
      <c r="N28" s="35">
        <v>1</v>
      </c>
      <c r="O28" s="30">
        <f t="shared" si="2"/>
        <v>2.4390243902439025E-2</v>
      </c>
      <c r="P28" s="6"/>
    </row>
    <row r="29" spans="1:16" x14ac:dyDescent="0.25">
      <c r="A29" s="28" t="s">
        <v>491</v>
      </c>
      <c r="B29" s="28">
        <v>3</v>
      </c>
      <c r="C29" s="30">
        <f>B29/41</f>
        <v>7.3170731707317069E-2</v>
      </c>
      <c r="E29" s="28" t="s">
        <v>270</v>
      </c>
      <c r="F29" s="35">
        <v>1</v>
      </c>
      <c r="G29" s="30">
        <f t="shared" si="5"/>
        <v>2.4390243902439025E-2</v>
      </c>
      <c r="I29" s="28" t="s">
        <v>297</v>
      </c>
      <c r="J29" s="35">
        <v>1</v>
      </c>
      <c r="K29" s="30">
        <f t="shared" si="4"/>
        <v>2.4390243902439025E-2</v>
      </c>
      <c r="M29" s="28" t="s">
        <v>376</v>
      </c>
      <c r="N29" s="35">
        <v>1</v>
      </c>
      <c r="O29" s="30">
        <f t="shared" si="2"/>
        <v>2.4390243902439025E-2</v>
      </c>
      <c r="P29" s="6"/>
    </row>
    <row r="30" spans="1:16" x14ac:dyDescent="0.25">
      <c r="E30" s="28" t="s">
        <v>72</v>
      </c>
      <c r="F30" s="35">
        <v>1</v>
      </c>
      <c r="G30" s="30">
        <f t="shared" si="5"/>
        <v>2.4390243902439025E-2</v>
      </c>
      <c r="I30" s="28" t="s">
        <v>151</v>
      </c>
      <c r="J30" s="35">
        <v>1</v>
      </c>
      <c r="K30" s="30">
        <f t="shared" si="4"/>
        <v>2.4390243902439025E-2</v>
      </c>
      <c r="M30" s="47" t="s">
        <v>236</v>
      </c>
      <c r="N30" s="53">
        <v>1</v>
      </c>
      <c r="O30" s="30">
        <f t="shared" si="2"/>
        <v>2.4390243902439025E-2</v>
      </c>
      <c r="P30" s="6"/>
    </row>
    <row r="31" spans="1:16" x14ac:dyDescent="0.25">
      <c r="A31" s="31" t="s">
        <v>496</v>
      </c>
      <c r="B31" s="31" t="s">
        <v>497</v>
      </c>
      <c r="C31" s="48" t="s">
        <v>498</v>
      </c>
      <c r="E31" s="28" t="s">
        <v>63</v>
      </c>
      <c r="F31" s="35">
        <v>1</v>
      </c>
      <c r="G31" s="30">
        <f t="shared" si="5"/>
        <v>2.4390243902439025E-2</v>
      </c>
      <c r="I31" s="28" t="s">
        <v>73</v>
      </c>
      <c r="J31" s="35">
        <v>1</v>
      </c>
      <c r="K31" s="30">
        <f t="shared" si="4"/>
        <v>2.4390243902439025E-2</v>
      </c>
      <c r="M31" s="28" t="s">
        <v>368</v>
      </c>
      <c r="N31" s="35">
        <v>1</v>
      </c>
      <c r="O31" s="30">
        <f t="shared" si="2"/>
        <v>2.4390243902439025E-2</v>
      </c>
      <c r="P31" s="6"/>
    </row>
    <row r="32" spans="1:16" x14ac:dyDescent="0.25">
      <c r="A32" s="28" t="s">
        <v>509</v>
      </c>
      <c r="B32" s="28">
        <v>3.28</v>
      </c>
      <c r="C32" s="30" t="s">
        <v>499</v>
      </c>
      <c r="E32" s="28" t="s">
        <v>96</v>
      </c>
      <c r="F32" s="35">
        <v>1</v>
      </c>
      <c r="G32" s="30">
        <f t="shared" si="5"/>
        <v>2.4390243902439025E-2</v>
      </c>
      <c r="I32" s="28" t="s">
        <v>380</v>
      </c>
      <c r="J32" s="35">
        <v>1</v>
      </c>
      <c r="K32" s="30">
        <f t="shared" si="4"/>
        <v>2.4390243902439025E-2</v>
      </c>
      <c r="M32" s="28" t="s">
        <v>250</v>
      </c>
      <c r="N32" s="35">
        <v>1</v>
      </c>
      <c r="O32" s="30">
        <f t="shared" si="2"/>
        <v>2.4390243902439025E-2</v>
      </c>
      <c r="P32" s="6"/>
    </row>
    <row r="33" spans="1:20" x14ac:dyDescent="0.25">
      <c r="A33" s="28" t="s">
        <v>493</v>
      </c>
      <c r="B33" s="28">
        <v>154</v>
      </c>
      <c r="C33" s="30">
        <v>0.62</v>
      </c>
      <c r="I33" s="28" t="s">
        <v>338</v>
      </c>
      <c r="J33" s="35">
        <v>1</v>
      </c>
      <c r="K33" s="30">
        <f t="shared" si="4"/>
        <v>2.4390243902439025E-2</v>
      </c>
      <c r="M33" s="28" t="s">
        <v>329</v>
      </c>
      <c r="N33" s="35">
        <v>1</v>
      </c>
      <c r="O33" s="30">
        <f t="shared" si="2"/>
        <v>2.4390243902439025E-2</v>
      </c>
      <c r="P33" s="6"/>
    </row>
    <row r="34" spans="1:20" x14ac:dyDescent="0.25">
      <c r="A34" s="47" t="s">
        <v>494</v>
      </c>
      <c r="B34" s="47">
        <v>149</v>
      </c>
      <c r="C34" s="30">
        <v>0.37</v>
      </c>
      <c r="I34" s="28" t="s">
        <v>54</v>
      </c>
      <c r="J34" s="35">
        <v>1</v>
      </c>
      <c r="K34" s="30">
        <f t="shared" si="4"/>
        <v>2.4390243902439025E-2</v>
      </c>
      <c r="M34" s="28" t="s">
        <v>25</v>
      </c>
      <c r="N34" s="35">
        <v>1</v>
      </c>
      <c r="O34" s="30">
        <f t="shared" si="2"/>
        <v>2.4390243902439025E-2</v>
      </c>
      <c r="P34" s="6"/>
    </row>
    <row r="35" spans="1:20" x14ac:dyDescent="0.25">
      <c r="A35" s="47" t="s">
        <v>495</v>
      </c>
      <c r="B35" s="47">
        <v>4</v>
      </c>
      <c r="C35" s="30">
        <v>0.35</v>
      </c>
      <c r="I35" s="28" t="s">
        <v>24</v>
      </c>
      <c r="J35" s="35">
        <v>1</v>
      </c>
      <c r="K35" s="30">
        <f t="shared" si="4"/>
        <v>2.4390243902439025E-2</v>
      </c>
      <c r="M35" s="28" t="s">
        <v>481</v>
      </c>
      <c r="N35" s="35">
        <v>1</v>
      </c>
      <c r="O35" s="30">
        <f t="shared" si="2"/>
        <v>2.4390243902439025E-2</v>
      </c>
      <c r="P35" s="6"/>
      <c r="R35" s="24"/>
      <c r="S35" s="24"/>
      <c r="T35" s="24"/>
    </row>
    <row r="36" spans="1:20" x14ac:dyDescent="0.25">
      <c r="I36" s="28" t="s">
        <v>440</v>
      </c>
      <c r="J36" s="35">
        <v>1</v>
      </c>
      <c r="K36" s="30">
        <f t="shared" si="4"/>
        <v>2.4390243902439025E-2</v>
      </c>
      <c r="M36" s="47" t="s">
        <v>480</v>
      </c>
      <c r="N36" s="53">
        <v>1</v>
      </c>
      <c r="O36" s="30">
        <f t="shared" si="2"/>
        <v>2.4390243902439025E-2</v>
      </c>
      <c r="P36" s="6"/>
      <c r="R36" s="24"/>
      <c r="S36" s="24"/>
      <c r="T36" s="24"/>
    </row>
    <row r="37" spans="1:20" x14ac:dyDescent="0.25">
      <c r="A37" s="31" t="s">
        <v>349</v>
      </c>
      <c r="B37" s="31" t="s">
        <v>410</v>
      </c>
      <c r="C37" s="31" t="s">
        <v>472</v>
      </c>
      <c r="I37" s="28" t="s">
        <v>299</v>
      </c>
      <c r="J37" s="35">
        <v>1</v>
      </c>
      <c r="K37" s="30">
        <f t="shared" si="4"/>
        <v>2.4390243902439025E-2</v>
      </c>
      <c r="M37" s="24"/>
      <c r="N37" s="49"/>
      <c r="O37" s="24"/>
      <c r="P37" s="6"/>
      <c r="R37" s="24"/>
      <c r="S37" s="24"/>
      <c r="T37" s="24"/>
    </row>
    <row r="38" spans="1:20" x14ac:dyDescent="0.25">
      <c r="A38" s="53">
        <v>2013</v>
      </c>
      <c r="B38" s="53">
        <v>11</v>
      </c>
      <c r="C38" s="54">
        <f>B38/41</f>
        <v>0.26829268292682928</v>
      </c>
      <c r="I38" s="28" t="s">
        <v>17</v>
      </c>
      <c r="J38" s="35">
        <v>1</v>
      </c>
      <c r="K38" s="30">
        <f t="shared" si="4"/>
        <v>2.4390243902439025E-2</v>
      </c>
      <c r="M38" s="24"/>
      <c r="N38" s="49"/>
      <c r="O38" s="24"/>
      <c r="P38" s="6"/>
      <c r="R38" s="24"/>
      <c r="S38" s="24"/>
      <c r="T38" s="24"/>
    </row>
    <row r="39" spans="1:20" x14ac:dyDescent="0.25">
      <c r="A39" s="53">
        <v>2011</v>
      </c>
      <c r="B39" s="53">
        <v>7</v>
      </c>
      <c r="C39" s="54">
        <f t="shared" ref="C39:C48" si="6">B39/41</f>
        <v>0.17073170731707318</v>
      </c>
      <c r="I39" s="28" t="s">
        <v>3</v>
      </c>
      <c r="J39" s="35">
        <v>1</v>
      </c>
      <c r="K39" s="30">
        <f t="shared" si="4"/>
        <v>2.4390243902439025E-2</v>
      </c>
      <c r="M39" s="24"/>
      <c r="N39" s="49"/>
      <c r="O39" s="24"/>
      <c r="P39" s="6"/>
      <c r="R39" s="24"/>
      <c r="S39" s="24"/>
      <c r="T39" s="24"/>
    </row>
    <row r="40" spans="1:20" x14ac:dyDescent="0.25">
      <c r="A40" s="53">
        <v>2009</v>
      </c>
      <c r="B40" s="53">
        <v>5</v>
      </c>
      <c r="C40" s="54">
        <f t="shared" si="6"/>
        <v>0.12195121951219512</v>
      </c>
      <c r="I40" s="28" t="s">
        <v>420</v>
      </c>
      <c r="J40" s="35">
        <v>1</v>
      </c>
      <c r="K40" s="30">
        <f t="shared" si="4"/>
        <v>2.4390243902439025E-2</v>
      </c>
      <c r="M40" s="24"/>
      <c r="N40" s="49"/>
      <c r="O40" s="24"/>
      <c r="P40" s="6"/>
      <c r="R40" s="24"/>
      <c r="S40" s="24"/>
      <c r="T40" s="24"/>
    </row>
    <row r="41" spans="1:20" x14ac:dyDescent="0.25">
      <c r="A41" s="53">
        <v>2010</v>
      </c>
      <c r="B41" s="53">
        <v>4</v>
      </c>
      <c r="C41" s="54">
        <f t="shared" si="6"/>
        <v>9.7560975609756101E-2</v>
      </c>
      <c r="I41" s="28" t="s">
        <v>392</v>
      </c>
      <c r="J41" s="35">
        <v>1</v>
      </c>
      <c r="K41" s="30">
        <f t="shared" si="4"/>
        <v>2.4390243902439025E-2</v>
      </c>
      <c r="M41" s="24"/>
      <c r="N41" s="49"/>
      <c r="O41" s="24"/>
      <c r="P41" s="6"/>
      <c r="R41" s="24"/>
      <c r="S41" s="24"/>
      <c r="T41" s="24"/>
    </row>
    <row r="42" spans="1:20" x14ac:dyDescent="0.25">
      <c r="A42" s="53">
        <v>2008</v>
      </c>
      <c r="B42" s="53">
        <v>4</v>
      </c>
      <c r="C42" s="54">
        <f t="shared" si="6"/>
        <v>9.7560975609756101E-2</v>
      </c>
      <c r="I42" s="28" t="s">
        <v>92</v>
      </c>
      <c r="J42" s="35">
        <v>1</v>
      </c>
      <c r="K42" s="30">
        <f t="shared" si="4"/>
        <v>2.4390243902439025E-2</v>
      </c>
      <c r="M42" s="24"/>
      <c r="N42" s="49"/>
      <c r="O42" s="24"/>
      <c r="P42" s="6"/>
      <c r="R42" s="24"/>
      <c r="S42" s="24"/>
      <c r="T42" s="24"/>
    </row>
    <row r="43" spans="1:20" x14ac:dyDescent="0.25">
      <c r="A43" s="53">
        <v>2012</v>
      </c>
      <c r="B43" s="53">
        <v>3</v>
      </c>
      <c r="C43" s="54">
        <f t="shared" si="6"/>
        <v>7.3170731707317069E-2</v>
      </c>
      <c r="I43" s="28" t="s">
        <v>304</v>
      </c>
      <c r="J43" s="35">
        <v>1</v>
      </c>
      <c r="K43" s="30">
        <f t="shared" si="4"/>
        <v>2.4390243902439025E-2</v>
      </c>
      <c r="M43" s="24"/>
      <c r="N43" s="49"/>
      <c r="O43" s="24"/>
      <c r="P43" s="6"/>
      <c r="R43" s="24"/>
      <c r="S43" s="24"/>
      <c r="T43" s="24"/>
    </row>
    <row r="44" spans="1:20" x14ac:dyDescent="0.25">
      <c r="A44" s="53">
        <v>2007</v>
      </c>
      <c r="B44" s="53">
        <v>2</v>
      </c>
      <c r="C44" s="54">
        <f t="shared" si="6"/>
        <v>4.878048780487805E-2</v>
      </c>
      <c r="I44" s="28" t="s">
        <v>9</v>
      </c>
      <c r="J44" s="35">
        <v>1</v>
      </c>
      <c r="K44" s="30">
        <f t="shared" si="4"/>
        <v>2.4390243902439025E-2</v>
      </c>
      <c r="M44" s="24"/>
      <c r="N44" s="24"/>
      <c r="O44" s="24"/>
      <c r="P44" s="6"/>
      <c r="R44" s="24"/>
      <c r="S44" s="24"/>
      <c r="T44" s="24"/>
    </row>
    <row r="45" spans="1:20" x14ac:dyDescent="0.25">
      <c r="A45" s="53">
        <v>2004</v>
      </c>
      <c r="B45" s="53">
        <v>2</v>
      </c>
      <c r="C45" s="54">
        <f t="shared" si="6"/>
        <v>4.878048780487805E-2</v>
      </c>
      <c r="I45" s="28" t="s">
        <v>375</v>
      </c>
      <c r="J45" s="35">
        <v>1</v>
      </c>
      <c r="K45" s="30">
        <f t="shared" si="4"/>
        <v>2.4390243902439025E-2</v>
      </c>
      <c r="M45" s="24"/>
      <c r="N45" s="24"/>
      <c r="O45" s="24"/>
      <c r="P45" s="6"/>
      <c r="R45" s="24"/>
      <c r="S45" s="24"/>
      <c r="T45" s="24"/>
    </row>
    <row r="46" spans="1:20" x14ac:dyDescent="0.25">
      <c r="A46" s="53">
        <v>2006</v>
      </c>
      <c r="B46" s="53">
        <v>1</v>
      </c>
      <c r="C46" s="54">
        <f t="shared" si="6"/>
        <v>2.4390243902439025E-2</v>
      </c>
      <c r="M46" s="24"/>
      <c r="N46" s="24"/>
      <c r="O46" s="24"/>
      <c r="P46" s="6"/>
      <c r="R46" s="24"/>
      <c r="S46" s="49"/>
      <c r="T46" s="24"/>
    </row>
    <row r="47" spans="1:20" x14ac:dyDescent="0.25">
      <c r="A47" s="53">
        <v>2002</v>
      </c>
      <c r="B47" s="53">
        <v>1</v>
      </c>
      <c r="C47" s="54">
        <f t="shared" si="6"/>
        <v>2.4390243902439025E-2</v>
      </c>
      <c r="I47" s="51"/>
      <c r="J47" s="51"/>
      <c r="K47" s="51"/>
      <c r="M47" s="24"/>
      <c r="N47" s="24"/>
      <c r="O47" s="24"/>
      <c r="P47" s="6"/>
      <c r="R47" s="24"/>
      <c r="S47" s="49"/>
      <c r="T47" s="24"/>
    </row>
    <row r="48" spans="1:20" x14ac:dyDescent="0.25">
      <c r="A48" s="53">
        <v>1997</v>
      </c>
      <c r="B48" s="53">
        <v>1</v>
      </c>
      <c r="C48" s="54">
        <f t="shared" si="6"/>
        <v>2.4390243902439025E-2</v>
      </c>
      <c r="I48" s="51"/>
      <c r="J48" s="51"/>
      <c r="K48" s="51"/>
      <c r="M48" s="24"/>
      <c r="N48" s="24"/>
      <c r="O48" s="24"/>
      <c r="P48" s="6"/>
      <c r="R48" s="24"/>
      <c r="S48" s="49"/>
      <c r="T48" s="24"/>
    </row>
    <row r="49" spans="9:20" x14ac:dyDescent="0.25">
      <c r="I49" s="51"/>
      <c r="J49" s="51"/>
      <c r="K49" s="51"/>
      <c r="M49" s="24"/>
      <c r="N49" s="24"/>
      <c r="O49" s="24"/>
      <c r="P49" s="6"/>
      <c r="R49" s="24"/>
      <c r="S49" s="49"/>
      <c r="T49" s="24"/>
    </row>
    <row r="50" spans="9:20" x14ac:dyDescent="0.25">
      <c r="I50" s="51"/>
      <c r="J50" s="51"/>
      <c r="K50" s="51"/>
      <c r="M50" s="24"/>
      <c r="N50" s="24"/>
      <c r="O50" s="24"/>
      <c r="P50" s="6"/>
      <c r="R50" s="24"/>
      <c r="S50" s="49"/>
      <c r="T50" s="24"/>
    </row>
    <row r="51" spans="9:20" x14ac:dyDescent="0.25">
      <c r="I51" s="51"/>
      <c r="J51" s="51"/>
      <c r="K51" s="51"/>
      <c r="M51" s="24"/>
      <c r="N51" s="24"/>
      <c r="O51" s="24"/>
      <c r="P51" s="6"/>
      <c r="R51" s="24"/>
      <c r="S51" s="49"/>
      <c r="T51" s="24"/>
    </row>
    <row r="52" spans="9:20" x14ac:dyDescent="0.25">
      <c r="I52" s="51"/>
      <c r="J52" s="51"/>
      <c r="K52" s="51"/>
      <c r="M52" s="24"/>
      <c r="N52" s="24"/>
      <c r="O52" s="24"/>
      <c r="P52" s="6"/>
      <c r="R52" s="24"/>
      <c r="S52" s="49"/>
      <c r="T52" s="24"/>
    </row>
    <row r="53" spans="9:20" x14ac:dyDescent="0.25">
      <c r="I53" s="51"/>
      <c r="J53" s="51"/>
      <c r="K53" s="51"/>
      <c r="M53" s="24"/>
      <c r="N53" s="24"/>
      <c r="O53" s="24"/>
      <c r="P53" s="6"/>
      <c r="R53" s="24"/>
      <c r="S53" s="49"/>
      <c r="T53" s="24"/>
    </row>
    <row r="54" spans="9:20" x14ac:dyDescent="0.25">
      <c r="I54" s="51"/>
      <c r="J54" s="51"/>
      <c r="K54" s="51"/>
      <c r="R54" s="24"/>
      <c r="S54" s="49"/>
      <c r="T54" s="24"/>
    </row>
    <row r="55" spans="9:20" x14ac:dyDescent="0.25">
      <c r="I55" s="51"/>
      <c r="J55" s="51"/>
      <c r="K55" s="51"/>
      <c r="R55" s="24"/>
      <c r="S55" s="49"/>
      <c r="T55" s="24"/>
    </row>
    <row r="56" spans="9:20" x14ac:dyDescent="0.25">
      <c r="I56" s="51"/>
      <c r="J56" s="51"/>
      <c r="K56" s="51"/>
      <c r="R56" s="24"/>
      <c r="S56" s="49"/>
      <c r="T56" s="24"/>
    </row>
    <row r="57" spans="9:20" x14ac:dyDescent="0.25">
      <c r="I57" s="51"/>
      <c r="J57" s="51"/>
      <c r="K57" s="51"/>
      <c r="R57" s="24"/>
      <c r="S57" s="49"/>
      <c r="T57" s="24"/>
    </row>
    <row r="58" spans="9:20" x14ac:dyDescent="0.25">
      <c r="I58" s="51"/>
      <c r="J58" s="51"/>
      <c r="K58" s="51"/>
      <c r="R58" s="24"/>
      <c r="S58" s="49"/>
      <c r="T58" s="24"/>
    </row>
    <row r="59" spans="9:20" x14ac:dyDescent="0.25">
      <c r="I59" s="51"/>
      <c r="J59" s="51"/>
      <c r="K59" s="51"/>
      <c r="R59" s="24"/>
      <c r="S59" s="24"/>
      <c r="T59" s="24"/>
    </row>
    <row r="60" spans="9:20" x14ac:dyDescent="0.25">
      <c r="I60" s="51"/>
      <c r="J60" s="51"/>
      <c r="K60" s="51"/>
      <c r="R60" s="24"/>
      <c r="S60" s="24"/>
      <c r="T60" s="24"/>
    </row>
    <row r="61" spans="9:20" x14ac:dyDescent="0.25">
      <c r="I61" s="51"/>
      <c r="J61" s="51"/>
      <c r="K61" s="51"/>
      <c r="R61" s="24"/>
      <c r="S61" s="24"/>
      <c r="T61" s="24"/>
    </row>
    <row r="62" spans="9:20" x14ac:dyDescent="0.25">
      <c r="I62" s="51"/>
      <c r="J62" s="51"/>
      <c r="K62" s="51"/>
      <c r="R62" s="24"/>
      <c r="S62" s="24"/>
      <c r="T62" s="24"/>
    </row>
    <row r="63" spans="9:20" x14ac:dyDescent="0.25">
      <c r="I63" s="51"/>
      <c r="J63" s="51"/>
      <c r="K63" s="51"/>
      <c r="R63" s="24"/>
      <c r="S63" s="24"/>
      <c r="T63" s="24"/>
    </row>
    <row r="64" spans="9:20" x14ac:dyDescent="0.25">
      <c r="I64" s="51"/>
      <c r="J64" s="51"/>
      <c r="K64" s="51"/>
      <c r="R64" s="24"/>
      <c r="S64" s="24"/>
      <c r="T64" s="24"/>
    </row>
    <row r="65" spans="9:20" x14ac:dyDescent="0.25">
      <c r="I65" s="51"/>
      <c r="J65" s="51"/>
      <c r="K65" s="51"/>
      <c r="R65" s="24"/>
      <c r="S65" s="24"/>
      <c r="T65" s="24"/>
    </row>
    <row r="66" spans="9:20" x14ac:dyDescent="0.25">
      <c r="I66" s="51"/>
      <c r="J66" s="51"/>
      <c r="K66" s="51"/>
      <c r="R66" s="24"/>
      <c r="S66" s="24"/>
      <c r="T66" s="24"/>
    </row>
    <row r="67" spans="9:20" x14ac:dyDescent="0.25">
      <c r="I67" s="51"/>
      <c r="J67" s="51"/>
      <c r="K67" s="51"/>
      <c r="R67" s="24"/>
      <c r="S67" s="24"/>
      <c r="T67" s="24"/>
    </row>
    <row r="68" spans="9:20" x14ac:dyDescent="0.25">
      <c r="I68" s="51"/>
      <c r="J68" s="51"/>
      <c r="K68" s="51"/>
      <c r="R68" s="24"/>
      <c r="S68" s="24"/>
      <c r="T68" s="24"/>
    </row>
    <row r="69" spans="9:20" x14ac:dyDescent="0.25">
      <c r="I69" s="51"/>
      <c r="J69" s="51"/>
      <c r="K69" s="51"/>
      <c r="R69" s="24"/>
      <c r="S69" s="24"/>
      <c r="T69" s="24"/>
    </row>
    <row r="70" spans="9:20" x14ac:dyDescent="0.25">
      <c r="I70" s="51"/>
      <c r="J70" s="51"/>
      <c r="K70" s="51"/>
      <c r="R70" s="24"/>
      <c r="S70" s="24"/>
      <c r="T70" s="24"/>
    </row>
    <row r="71" spans="9:20" x14ac:dyDescent="0.25">
      <c r="I71" s="51"/>
      <c r="J71" s="51"/>
      <c r="K71" s="51"/>
      <c r="R71" s="24"/>
      <c r="S71" s="24"/>
      <c r="T71" s="24"/>
    </row>
    <row r="72" spans="9:20" x14ac:dyDescent="0.25">
      <c r="I72" s="51"/>
      <c r="J72" s="51"/>
      <c r="K72" s="51"/>
      <c r="R72" s="24"/>
      <c r="S72" s="24"/>
      <c r="T72" s="24"/>
    </row>
    <row r="73" spans="9:20" x14ac:dyDescent="0.25">
      <c r="I73" s="51"/>
      <c r="J73" s="51"/>
      <c r="K73" s="51"/>
      <c r="R73" s="24"/>
      <c r="S73" s="24"/>
      <c r="T73" s="24"/>
    </row>
    <row r="74" spans="9:20" x14ac:dyDescent="0.25">
      <c r="I74" s="51"/>
      <c r="J74" s="51"/>
      <c r="K74" s="51"/>
      <c r="R74" s="24"/>
      <c r="S74" s="24"/>
      <c r="T74" s="24"/>
    </row>
    <row r="75" spans="9:20" x14ac:dyDescent="0.25">
      <c r="I75" s="51"/>
      <c r="J75" s="51"/>
      <c r="K75" s="51"/>
      <c r="R75" s="24"/>
      <c r="S75" s="24"/>
      <c r="T75" s="24"/>
    </row>
    <row r="76" spans="9:20" x14ac:dyDescent="0.25">
      <c r="I76" s="51"/>
      <c r="J76" s="51"/>
      <c r="K76" s="51"/>
      <c r="R76" s="24"/>
      <c r="S76" s="24"/>
      <c r="T76" s="24"/>
    </row>
    <row r="77" spans="9:20" x14ac:dyDescent="0.25">
      <c r="I77" s="51"/>
      <c r="J77" s="51"/>
      <c r="K77" s="51"/>
      <c r="R77" s="24"/>
      <c r="S77" s="24"/>
      <c r="T77" s="24"/>
    </row>
    <row r="78" spans="9:20" x14ac:dyDescent="0.25">
      <c r="I78" s="51"/>
      <c r="J78" s="51"/>
      <c r="K78" s="51"/>
      <c r="R78" s="24"/>
      <c r="S78" s="24"/>
      <c r="T78" s="24"/>
    </row>
    <row r="79" spans="9:20" x14ac:dyDescent="0.25">
      <c r="I79" s="51"/>
      <c r="J79" s="51"/>
      <c r="K79" s="51"/>
      <c r="R79" s="24"/>
      <c r="S79" s="24"/>
      <c r="T79" s="24"/>
    </row>
    <row r="80" spans="9:20" x14ac:dyDescent="0.25">
      <c r="I80" s="51"/>
      <c r="J80" s="51"/>
      <c r="K80" s="51"/>
      <c r="R80" s="24"/>
      <c r="S80" s="24"/>
      <c r="T80" s="24"/>
    </row>
    <row r="81" spans="9:20" x14ac:dyDescent="0.25">
      <c r="I81" s="51"/>
      <c r="J81" s="51"/>
      <c r="K81" s="51"/>
      <c r="R81" s="24"/>
      <c r="S81" s="24"/>
      <c r="T81" s="24"/>
    </row>
    <row r="82" spans="9:20" x14ac:dyDescent="0.25">
      <c r="I82" s="51"/>
      <c r="J82" s="51"/>
      <c r="K82" s="51"/>
      <c r="R82" s="24"/>
      <c r="S82" s="24"/>
      <c r="T82" s="24"/>
    </row>
    <row r="83" spans="9:20" x14ac:dyDescent="0.25">
      <c r="I83" s="51"/>
      <c r="J83" s="51"/>
      <c r="K83" s="51"/>
      <c r="R83" s="24"/>
      <c r="S83" s="24"/>
      <c r="T83" s="24"/>
    </row>
    <row r="84" spans="9:20" x14ac:dyDescent="0.25">
      <c r="I84" s="51"/>
      <c r="J84" s="51"/>
      <c r="K84" s="51"/>
      <c r="R84" s="24"/>
      <c r="S84" s="24"/>
      <c r="T84" s="24"/>
    </row>
    <row r="85" spans="9:20" x14ac:dyDescent="0.25">
      <c r="I85" s="51"/>
      <c r="J85" s="51"/>
      <c r="K85" s="51"/>
      <c r="R85" s="24"/>
      <c r="S85" s="24"/>
      <c r="T85" s="24"/>
    </row>
    <row r="86" spans="9:20" x14ac:dyDescent="0.25">
      <c r="I86" s="51"/>
      <c r="J86" s="51"/>
      <c r="K86" s="51"/>
      <c r="R86" s="24"/>
      <c r="S86" s="24"/>
      <c r="T86" s="24"/>
    </row>
    <row r="87" spans="9:20" x14ac:dyDescent="0.25">
      <c r="I87" s="51"/>
      <c r="J87" s="51"/>
      <c r="K87" s="51"/>
      <c r="R87" s="24"/>
      <c r="S87" s="24"/>
      <c r="T87" s="24"/>
    </row>
    <row r="88" spans="9:20" x14ac:dyDescent="0.25">
      <c r="I88" s="51"/>
      <c r="J88" s="51"/>
      <c r="K88" s="51"/>
      <c r="R88" s="24"/>
      <c r="S88" s="24"/>
      <c r="T88" s="24"/>
    </row>
    <row r="89" spans="9:20" x14ac:dyDescent="0.25">
      <c r="I89" s="51"/>
      <c r="J89" s="51"/>
      <c r="K89" s="51"/>
      <c r="R89" s="24"/>
      <c r="S89" s="24"/>
      <c r="T89" s="24"/>
    </row>
    <row r="90" spans="9:20" x14ac:dyDescent="0.25">
      <c r="I90" s="51"/>
      <c r="J90" s="51"/>
      <c r="K90" s="51"/>
      <c r="R90" s="24"/>
      <c r="S90" s="24"/>
      <c r="T90" s="24"/>
    </row>
    <row r="91" spans="9:20" x14ac:dyDescent="0.25">
      <c r="I91" s="51"/>
      <c r="J91" s="51"/>
      <c r="K91" s="51"/>
      <c r="R91" s="24"/>
      <c r="S91" s="24"/>
      <c r="T91" s="24"/>
    </row>
    <row r="92" spans="9:20" x14ac:dyDescent="0.25">
      <c r="I92" s="51"/>
      <c r="J92" s="51"/>
      <c r="K92" s="51"/>
      <c r="R92" s="24"/>
      <c r="S92" s="24"/>
      <c r="T92" s="24"/>
    </row>
    <row r="93" spans="9:20" x14ac:dyDescent="0.25">
      <c r="I93" s="51"/>
      <c r="J93" s="51"/>
      <c r="K93" s="51"/>
      <c r="R93" s="24"/>
      <c r="S93" s="24"/>
      <c r="T93" s="24"/>
    </row>
    <row r="94" spans="9:20" x14ac:dyDescent="0.25">
      <c r="I94" s="51"/>
      <c r="J94" s="51"/>
      <c r="K94" s="51"/>
      <c r="R94" s="24"/>
      <c r="S94" s="24"/>
      <c r="T94" s="24"/>
    </row>
    <row r="95" spans="9:20" x14ac:dyDescent="0.25">
      <c r="I95" s="51"/>
      <c r="J95" s="51"/>
      <c r="K95" s="51"/>
      <c r="R95" s="24"/>
      <c r="S95" s="24"/>
      <c r="T95" s="24"/>
    </row>
    <row r="96" spans="9:20" x14ac:dyDescent="0.25">
      <c r="I96" s="51"/>
      <c r="J96" s="51"/>
      <c r="K96" s="51"/>
      <c r="R96" s="24"/>
      <c r="S96" s="24"/>
      <c r="T96" s="24"/>
    </row>
    <row r="97" spans="9:20" x14ac:dyDescent="0.25">
      <c r="I97" s="51"/>
      <c r="J97" s="51"/>
      <c r="K97" s="51"/>
      <c r="R97" s="24"/>
      <c r="S97" s="24"/>
      <c r="T97" s="24"/>
    </row>
    <row r="98" spans="9:20" x14ac:dyDescent="0.25">
      <c r="I98" s="51"/>
      <c r="J98" s="51"/>
      <c r="K98" s="51"/>
      <c r="R98" s="24"/>
      <c r="S98" s="24"/>
      <c r="T98" s="24"/>
    </row>
    <row r="99" spans="9:20" x14ac:dyDescent="0.25">
      <c r="I99" s="51"/>
      <c r="J99" s="51"/>
      <c r="K99" s="51"/>
      <c r="R99" s="24"/>
      <c r="S99" s="24"/>
      <c r="T99" s="24"/>
    </row>
    <row r="100" spans="9:20" x14ac:dyDescent="0.25">
      <c r="I100" s="51"/>
      <c r="J100" s="51"/>
      <c r="K100" s="51"/>
      <c r="R100" s="24"/>
      <c r="S100" s="24"/>
      <c r="T100" s="24"/>
    </row>
    <row r="101" spans="9:20" x14ac:dyDescent="0.25">
      <c r="I101" s="51"/>
      <c r="J101" s="51"/>
      <c r="K101" s="51"/>
      <c r="R101" s="24"/>
      <c r="S101" s="24"/>
      <c r="T101" s="24"/>
    </row>
    <row r="102" spans="9:20" x14ac:dyDescent="0.25">
      <c r="I102" s="51"/>
      <c r="J102" s="51"/>
      <c r="K102" s="51"/>
      <c r="R102" s="24"/>
      <c r="S102" s="24"/>
      <c r="T102" s="24"/>
    </row>
    <row r="103" spans="9:20" x14ac:dyDescent="0.25">
      <c r="I103" s="51"/>
      <c r="J103" s="51"/>
      <c r="K103" s="51"/>
      <c r="R103" s="24"/>
      <c r="S103" s="24"/>
      <c r="T103" s="24"/>
    </row>
    <row r="104" spans="9:20" x14ac:dyDescent="0.25">
      <c r="I104" s="51"/>
      <c r="J104" s="51"/>
      <c r="K104" s="51"/>
      <c r="R104" s="24"/>
      <c r="S104" s="24"/>
      <c r="T104" s="24"/>
    </row>
    <row r="105" spans="9:20" x14ac:dyDescent="0.25">
      <c r="I105" s="51"/>
      <c r="J105" s="51"/>
      <c r="K105" s="51"/>
      <c r="R105" s="24"/>
      <c r="S105" s="24"/>
      <c r="T105" s="24"/>
    </row>
    <row r="106" spans="9:20" x14ac:dyDescent="0.25">
      <c r="I106" s="51"/>
      <c r="J106" s="51"/>
      <c r="K106" s="51"/>
      <c r="R106" s="24"/>
      <c r="S106" s="24"/>
      <c r="T106" s="24"/>
    </row>
    <row r="107" spans="9:20" x14ac:dyDescent="0.25">
      <c r="I107" s="51"/>
      <c r="J107" s="51"/>
      <c r="K107" s="51"/>
      <c r="R107" s="24"/>
      <c r="S107" s="24"/>
      <c r="T107" s="24"/>
    </row>
    <row r="108" spans="9:20" x14ac:dyDescent="0.25">
      <c r="I108" s="51"/>
      <c r="J108" s="51"/>
      <c r="K108" s="51"/>
      <c r="R108" s="24"/>
      <c r="S108" s="24"/>
      <c r="T108" s="24"/>
    </row>
    <row r="109" spans="9:20" x14ac:dyDescent="0.25">
      <c r="I109" s="51"/>
      <c r="J109" s="51"/>
      <c r="K109" s="51"/>
      <c r="R109" s="24"/>
      <c r="S109" s="24"/>
      <c r="T109" s="24"/>
    </row>
    <row r="110" spans="9:20" x14ac:dyDescent="0.25">
      <c r="I110" s="51"/>
      <c r="J110" s="51"/>
      <c r="K110" s="51"/>
      <c r="R110" s="24"/>
      <c r="S110" s="24"/>
      <c r="T110" s="24"/>
    </row>
    <row r="111" spans="9:20" x14ac:dyDescent="0.25">
      <c r="I111" s="51"/>
      <c r="J111" s="51"/>
      <c r="K111" s="51"/>
      <c r="R111" s="24"/>
      <c r="S111" s="24"/>
      <c r="T111" s="24"/>
    </row>
    <row r="112" spans="9:20" x14ac:dyDescent="0.25">
      <c r="I112" s="51"/>
      <c r="J112" s="51"/>
      <c r="K112" s="51"/>
      <c r="R112" s="24"/>
      <c r="S112" s="24"/>
      <c r="T112" s="24"/>
    </row>
    <row r="113" spans="9:20" x14ac:dyDescent="0.25">
      <c r="I113" s="51"/>
      <c r="J113" s="51"/>
      <c r="K113" s="51"/>
      <c r="R113" s="24"/>
      <c r="S113" s="24"/>
      <c r="T113" s="24"/>
    </row>
    <row r="114" spans="9:20" x14ac:dyDescent="0.25">
      <c r="I114" s="51"/>
      <c r="J114" s="51"/>
      <c r="K114" s="51"/>
      <c r="R114" s="24"/>
      <c r="S114" s="24"/>
      <c r="T114" s="24"/>
    </row>
    <row r="115" spans="9:20" x14ac:dyDescent="0.25">
      <c r="I115" s="51"/>
      <c r="J115" s="51"/>
      <c r="K115" s="51"/>
      <c r="R115" s="24"/>
      <c r="S115" s="24"/>
      <c r="T115" s="24"/>
    </row>
    <row r="116" spans="9:20" x14ac:dyDescent="0.25">
      <c r="I116" s="51"/>
      <c r="J116" s="51"/>
      <c r="K116" s="51"/>
      <c r="R116" s="24"/>
      <c r="S116" s="24"/>
      <c r="T116" s="24"/>
    </row>
    <row r="117" spans="9:20" x14ac:dyDescent="0.25">
      <c r="I117" s="51"/>
      <c r="J117" s="51"/>
      <c r="K117" s="51"/>
      <c r="R117" s="24"/>
      <c r="S117" s="24"/>
      <c r="T117" s="24"/>
    </row>
    <row r="118" spans="9:20" x14ac:dyDescent="0.25">
      <c r="I118" s="51"/>
      <c r="J118" s="51"/>
      <c r="K118" s="51"/>
      <c r="R118" s="24"/>
      <c r="S118" s="24"/>
      <c r="T118" s="24"/>
    </row>
    <row r="119" spans="9:20" x14ac:dyDescent="0.25">
      <c r="I119" s="51"/>
      <c r="J119" s="51"/>
      <c r="K119" s="51"/>
      <c r="R119" s="24"/>
      <c r="S119" s="24"/>
      <c r="T119" s="24"/>
    </row>
    <row r="120" spans="9:20" x14ac:dyDescent="0.25">
      <c r="I120" s="51"/>
      <c r="J120" s="51"/>
      <c r="K120" s="51"/>
      <c r="R120" s="24"/>
      <c r="S120" s="24"/>
      <c r="T120" s="24"/>
    </row>
    <row r="121" spans="9:20" x14ac:dyDescent="0.25">
      <c r="I121" s="51"/>
      <c r="J121" s="51"/>
      <c r="K121" s="51"/>
      <c r="R121" s="24"/>
      <c r="S121" s="24"/>
      <c r="T121" s="24"/>
    </row>
    <row r="122" spans="9:20" x14ac:dyDescent="0.25">
      <c r="I122" s="51"/>
      <c r="J122" s="51"/>
      <c r="K122" s="51"/>
      <c r="R122" s="24"/>
      <c r="S122" s="24"/>
      <c r="T122" s="24"/>
    </row>
    <row r="123" spans="9:20" x14ac:dyDescent="0.25">
      <c r="I123" s="51"/>
      <c r="J123" s="51"/>
      <c r="K123" s="51"/>
      <c r="R123" s="24"/>
      <c r="S123" s="24"/>
      <c r="T123" s="24"/>
    </row>
    <row r="124" spans="9:20" x14ac:dyDescent="0.25">
      <c r="I124" s="51"/>
      <c r="J124" s="51"/>
      <c r="K124" s="51"/>
      <c r="R124" s="24"/>
      <c r="S124" s="24"/>
      <c r="T124" s="24"/>
    </row>
    <row r="125" spans="9:20" x14ac:dyDescent="0.25">
      <c r="I125" s="51"/>
      <c r="J125" s="51"/>
      <c r="K125" s="51"/>
      <c r="R125" s="24"/>
      <c r="S125" s="24"/>
      <c r="T125" s="24"/>
    </row>
    <row r="126" spans="9:20" x14ac:dyDescent="0.25">
      <c r="I126" s="51"/>
      <c r="J126" s="51"/>
      <c r="K126" s="51"/>
      <c r="R126" s="24"/>
      <c r="S126" s="24"/>
      <c r="T126" s="24"/>
    </row>
    <row r="127" spans="9:20" x14ac:dyDescent="0.25">
      <c r="I127" s="51"/>
      <c r="J127" s="51"/>
      <c r="K127" s="51"/>
      <c r="R127" s="24"/>
      <c r="S127" s="24"/>
      <c r="T127" s="24"/>
    </row>
    <row r="128" spans="9:20" x14ac:dyDescent="0.25">
      <c r="I128" s="51"/>
      <c r="J128" s="51"/>
      <c r="K128" s="51"/>
      <c r="R128" s="24"/>
      <c r="S128" s="24"/>
      <c r="T128" s="24"/>
    </row>
    <row r="129" spans="9:20" x14ac:dyDescent="0.25">
      <c r="I129" s="51"/>
      <c r="J129" s="51"/>
      <c r="K129" s="51"/>
      <c r="R129" s="24"/>
      <c r="S129" s="24"/>
      <c r="T129" s="24"/>
    </row>
    <row r="130" spans="9:20" x14ac:dyDescent="0.25">
      <c r="I130" s="51"/>
      <c r="J130" s="51"/>
      <c r="K130" s="51"/>
      <c r="R130" s="24"/>
      <c r="S130" s="24"/>
      <c r="T130" s="24"/>
    </row>
    <row r="131" spans="9:20" x14ac:dyDescent="0.25">
      <c r="R131" s="24"/>
      <c r="S131" s="24"/>
      <c r="T131" s="24"/>
    </row>
    <row r="132" spans="9:20" x14ac:dyDescent="0.25">
      <c r="R132" s="24"/>
      <c r="S132" s="24"/>
      <c r="T132" s="24"/>
    </row>
    <row r="133" spans="9:20" x14ac:dyDescent="0.25">
      <c r="R133" s="24"/>
      <c r="S133" s="24"/>
      <c r="T133" s="24"/>
    </row>
    <row r="134" spans="9:20" x14ac:dyDescent="0.25">
      <c r="R134" s="24"/>
      <c r="S134" s="24"/>
      <c r="T134" s="24"/>
    </row>
    <row r="135" spans="9:20" x14ac:dyDescent="0.25">
      <c r="R135" s="24"/>
      <c r="S135" s="24"/>
      <c r="T135" s="24"/>
    </row>
    <row r="136" spans="9:20" x14ac:dyDescent="0.25">
      <c r="R136" s="24"/>
      <c r="S136" s="24"/>
      <c r="T136" s="24"/>
    </row>
    <row r="137" spans="9:20" x14ac:dyDescent="0.25">
      <c r="R137" s="24"/>
      <c r="S137" s="24"/>
      <c r="T137" s="24"/>
    </row>
    <row r="138" spans="9:20" x14ac:dyDescent="0.25">
      <c r="R138" s="24"/>
      <c r="S138" s="24"/>
      <c r="T138" s="24"/>
    </row>
    <row r="139" spans="9:20" x14ac:dyDescent="0.25">
      <c r="R139" s="24"/>
      <c r="S139" s="24"/>
      <c r="T139" s="24"/>
    </row>
    <row r="140" spans="9:20" x14ac:dyDescent="0.25">
      <c r="R140" s="24"/>
      <c r="S140" s="24"/>
      <c r="T140" s="24"/>
    </row>
    <row r="141" spans="9:20" x14ac:dyDescent="0.25">
      <c r="R141" s="24"/>
      <c r="S141" s="24"/>
      <c r="T141" s="24"/>
    </row>
    <row r="142" spans="9:20" x14ac:dyDescent="0.25">
      <c r="R142" s="24"/>
      <c r="S142" s="24"/>
      <c r="T142" s="24"/>
    </row>
    <row r="143" spans="9:20" x14ac:dyDescent="0.25">
      <c r="R143" s="24"/>
      <c r="S143" s="24"/>
      <c r="T143" s="24"/>
    </row>
    <row r="144" spans="9:20" x14ac:dyDescent="0.25">
      <c r="R144" s="24"/>
      <c r="S144" s="24"/>
      <c r="T144" s="24"/>
    </row>
    <row r="145" spans="18:20" x14ac:dyDescent="0.25">
      <c r="R145" s="24"/>
      <c r="S145" s="24"/>
      <c r="T145" s="24"/>
    </row>
    <row r="146" spans="18:20" x14ac:dyDescent="0.25">
      <c r="R146" s="24"/>
      <c r="S146" s="24"/>
      <c r="T146" s="24"/>
    </row>
    <row r="147" spans="18:20" x14ac:dyDescent="0.25">
      <c r="R147" s="24"/>
      <c r="S147" s="24"/>
      <c r="T147" s="24"/>
    </row>
    <row r="148" spans="18:20" x14ac:dyDescent="0.25">
      <c r="R148" s="24"/>
      <c r="S148" s="24"/>
      <c r="T148" s="24"/>
    </row>
    <row r="149" spans="18:20" x14ac:dyDescent="0.25">
      <c r="R149" s="24"/>
      <c r="S149" s="24"/>
      <c r="T149" s="24"/>
    </row>
    <row r="150" spans="18:20" x14ac:dyDescent="0.25">
      <c r="R150" s="24"/>
      <c r="S150" s="24"/>
      <c r="T150" s="24"/>
    </row>
    <row r="151" spans="18:20" x14ac:dyDescent="0.25">
      <c r="R151" s="24"/>
      <c r="S151" s="24"/>
      <c r="T151" s="24"/>
    </row>
    <row r="152" spans="18:20" x14ac:dyDescent="0.25">
      <c r="R152" s="24"/>
      <c r="S152" s="24"/>
      <c r="T152" s="24"/>
    </row>
    <row r="153" spans="18:20" x14ac:dyDescent="0.25">
      <c r="R153" s="24"/>
      <c r="S153" s="24"/>
      <c r="T153" s="24"/>
    </row>
    <row r="154" spans="18:20" x14ac:dyDescent="0.25">
      <c r="R154" s="24"/>
      <c r="S154" s="24"/>
      <c r="T154" s="24"/>
    </row>
    <row r="155" spans="18:20" x14ac:dyDescent="0.25">
      <c r="R155" s="24"/>
      <c r="S155" s="24"/>
      <c r="T155" s="24"/>
    </row>
    <row r="156" spans="18:20" x14ac:dyDescent="0.25">
      <c r="R156" s="24"/>
      <c r="S156" s="24"/>
      <c r="T156" s="24"/>
    </row>
    <row r="157" spans="18:20" x14ac:dyDescent="0.25">
      <c r="R157" s="24"/>
      <c r="S157" s="24"/>
      <c r="T157" s="24"/>
    </row>
    <row r="158" spans="18:20" x14ac:dyDescent="0.25">
      <c r="R158" s="24"/>
      <c r="S158" s="24"/>
      <c r="T158" s="24"/>
    </row>
    <row r="159" spans="18:20" x14ac:dyDescent="0.25">
      <c r="R159" s="24"/>
      <c r="S159" s="24"/>
      <c r="T159" s="24"/>
    </row>
    <row r="160" spans="18:20" x14ac:dyDescent="0.25">
      <c r="R160" s="24"/>
      <c r="S160" s="24"/>
      <c r="T160" s="24"/>
    </row>
    <row r="161" spans="18:20" x14ac:dyDescent="0.25">
      <c r="R161" s="24"/>
      <c r="S161" s="24"/>
      <c r="T161" s="24"/>
    </row>
    <row r="162" spans="18:20" x14ac:dyDescent="0.25">
      <c r="R162" s="24"/>
      <c r="S162" s="24"/>
      <c r="T162" s="24"/>
    </row>
    <row r="163" spans="18:20" x14ac:dyDescent="0.25">
      <c r="R163" s="24"/>
      <c r="S163" s="24"/>
      <c r="T163" s="24"/>
    </row>
    <row r="164" spans="18:20" x14ac:dyDescent="0.25">
      <c r="R164" s="24"/>
      <c r="S164" s="24"/>
      <c r="T164" s="24"/>
    </row>
    <row r="165" spans="18:20" x14ac:dyDescent="0.25">
      <c r="R165" s="24"/>
      <c r="S165" s="24"/>
      <c r="T165" s="24"/>
    </row>
    <row r="166" spans="18:20" x14ac:dyDescent="0.25">
      <c r="R166" s="24"/>
      <c r="S166" s="24"/>
      <c r="T166" s="24"/>
    </row>
    <row r="167" spans="18:20" x14ac:dyDescent="0.25">
      <c r="R167" s="24"/>
      <c r="S167" s="24"/>
      <c r="T167" s="24"/>
    </row>
    <row r="168" spans="18:20" x14ac:dyDescent="0.25">
      <c r="R168" s="24"/>
      <c r="S168" s="24"/>
      <c r="T168" s="24"/>
    </row>
    <row r="169" spans="18:20" x14ac:dyDescent="0.25">
      <c r="R169" s="24"/>
      <c r="S169" s="24"/>
      <c r="T169" s="24"/>
    </row>
    <row r="170" spans="18:20" x14ac:dyDescent="0.25">
      <c r="R170" s="24"/>
      <c r="S170" s="24"/>
      <c r="T170" s="24"/>
    </row>
    <row r="171" spans="18:20" x14ac:dyDescent="0.25">
      <c r="R171" s="24"/>
      <c r="S171" s="24"/>
      <c r="T171" s="24"/>
    </row>
    <row r="172" spans="18:20" x14ac:dyDescent="0.25">
      <c r="R172" s="24"/>
      <c r="S172" s="24"/>
      <c r="T172" s="24"/>
    </row>
    <row r="173" spans="18:20" x14ac:dyDescent="0.25">
      <c r="R173" s="24"/>
      <c r="S173" s="24"/>
      <c r="T173" s="24"/>
    </row>
    <row r="174" spans="18:20" x14ac:dyDescent="0.25">
      <c r="R174" s="24"/>
      <c r="S174" s="24"/>
      <c r="T174" s="24"/>
    </row>
    <row r="175" spans="18:20" x14ac:dyDescent="0.25">
      <c r="R175" s="24"/>
      <c r="S175" s="24"/>
      <c r="T175" s="24"/>
    </row>
    <row r="176" spans="18:20" x14ac:dyDescent="0.25">
      <c r="R176" s="24"/>
      <c r="S176" s="24"/>
      <c r="T176" s="24"/>
    </row>
    <row r="177" spans="18:20" x14ac:dyDescent="0.25">
      <c r="R177" s="24"/>
      <c r="S177" s="24"/>
      <c r="T177" s="24"/>
    </row>
    <row r="178" spans="18:20" x14ac:dyDescent="0.25">
      <c r="R178" s="24"/>
      <c r="S178" s="24"/>
      <c r="T178" s="24"/>
    </row>
    <row r="179" spans="18:20" x14ac:dyDescent="0.25">
      <c r="R179" s="24"/>
      <c r="S179" s="24"/>
      <c r="T179" s="24"/>
    </row>
    <row r="180" spans="18:20" x14ac:dyDescent="0.25">
      <c r="R180" s="24"/>
      <c r="S180" s="24"/>
      <c r="T180" s="24"/>
    </row>
    <row r="181" spans="18:20" x14ac:dyDescent="0.25">
      <c r="R181" s="24"/>
      <c r="S181" s="24"/>
      <c r="T181" s="24"/>
    </row>
    <row r="182" spans="18:20" x14ac:dyDescent="0.25">
      <c r="R182" s="24"/>
      <c r="S182" s="24"/>
      <c r="T182" s="24"/>
    </row>
    <row r="183" spans="18:20" x14ac:dyDescent="0.25">
      <c r="R183" s="24"/>
      <c r="S183" s="24"/>
      <c r="T183" s="24"/>
    </row>
    <row r="184" spans="18:20" x14ac:dyDescent="0.25">
      <c r="R184" s="24"/>
      <c r="S184" s="24"/>
      <c r="T184" s="24"/>
    </row>
    <row r="185" spans="18:20" x14ac:dyDescent="0.25">
      <c r="R185" s="24"/>
      <c r="S185" s="24"/>
      <c r="T185" s="24"/>
    </row>
    <row r="186" spans="18:20" x14ac:dyDescent="0.25">
      <c r="R186" s="24"/>
      <c r="S186" s="24"/>
      <c r="T186" s="24"/>
    </row>
    <row r="187" spans="18:20" x14ac:dyDescent="0.25">
      <c r="R187" s="24"/>
      <c r="S187" s="24"/>
      <c r="T187" s="24"/>
    </row>
    <row r="188" spans="18:20" x14ac:dyDescent="0.25">
      <c r="R188" s="24"/>
      <c r="S188" s="24"/>
      <c r="T188" s="24"/>
    </row>
    <row r="189" spans="18:20" x14ac:dyDescent="0.25">
      <c r="R189" s="24"/>
      <c r="S189" s="24"/>
      <c r="T189" s="24"/>
    </row>
    <row r="190" spans="18:20" x14ac:dyDescent="0.25">
      <c r="R190" s="24"/>
      <c r="S190" s="24"/>
      <c r="T190" s="24"/>
    </row>
    <row r="191" spans="18:20" x14ac:dyDescent="0.25">
      <c r="R191" s="24"/>
      <c r="S191" s="24"/>
      <c r="T191" s="24"/>
    </row>
    <row r="192" spans="18:20" x14ac:dyDescent="0.25">
      <c r="R192" s="24"/>
      <c r="S192" s="24"/>
      <c r="T192" s="24"/>
    </row>
    <row r="193" spans="18:20" x14ac:dyDescent="0.25">
      <c r="R193" s="24"/>
      <c r="S193" s="24"/>
      <c r="T193" s="24"/>
    </row>
    <row r="194" spans="18:20" x14ac:dyDescent="0.25">
      <c r="R194" s="24"/>
      <c r="S194" s="24"/>
      <c r="T194" s="24"/>
    </row>
    <row r="195" spans="18:20" x14ac:dyDescent="0.25">
      <c r="R195" s="24"/>
      <c r="S195" s="24"/>
      <c r="T195" s="24"/>
    </row>
    <row r="196" spans="18:20" x14ac:dyDescent="0.25">
      <c r="R196" s="24"/>
      <c r="S196" s="24"/>
      <c r="T196" s="24"/>
    </row>
    <row r="197" spans="18:20" x14ac:dyDescent="0.25">
      <c r="R197" s="24"/>
      <c r="S197" s="24"/>
      <c r="T197" s="24"/>
    </row>
    <row r="198" spans="18:20" x14ac:dyDescent="0.25">
      <c r="R198" s="24"/>
      <c r="S198" s="24"/>
      <c r="T198" s="24"/>
    </row>
    <row r="199" spans="18:20" x14ac:dyDescent="0.25">
      <c r="R199" s="24"/>
      <c r="S199" s="24"/>
      <c r="T199" s="24"/>
    </row>
    <row r="200" spans="18:20" x14ac:dyDescent="0.25">
      <c r="R200" s="24"/>
      <c r="S200" s="24"/>
      <c r="T200" s="24"/>
    </row>
    <row r="201" spans="18:20" x14ac:dyDescent="0.25">
      <c r="R201" s="24"/>
      <c r="S201" s="24"/>
      <c r="T201" s="24"/>
    </row>
    <row r="202" spans="18:20" x14ac:dyDescent="0.25">
      <c r="R202" s="24"/>
      <c r="S202" s="24"/>
      <c r="T202" s="24"/>
    </row>
    <row r="203" spans="18:20" x14ac:dyDescent="0.25">
      <c r="R203" s="24"/>
      <c r="S203" s="24"/>
      <c r="T203" s="24"/>
    </row>
    <row r="204" spans="18:20" x14ac:dyDescent="0.25">
      <c r="R204" s="24"/>
      <c r="S204" s="24"/>
      <c r="T204" s="24"/>
    </row>
    <row r="205" spans="18:20" x14ac:dyDescent="0.25">
      <c r="R205" s="24"/>
      <c r="S205" s="24"/>
      <c r="T205" s="24"/>
    </row>
    <row r="206" spans="18:20" x14ac:dyDescent="0.25">
      <c r="R206" s="24"/>
      <c r="S206" s="24"/>
      <c r="T206" s="24"/>
    </row>
    <row r="207" spans="18:20" x14ac:dyDescent="0.25">
      <c r="R207" s="24"/>
      <c r="S207" s="24"/>
      <c r="T207" s="24"/>
    </row>
    <row r="208" spans="18:20" x14ac:dyDescent="0.25">
      <c r="R208" s="24"/>
      <c r="S208" s="24"/>
      <c r="T208" s="24"/>
    </row>
    <row r="209" spans="18:20" x14ac:dyDescent="0.25">
      <c r="R209" s="24"/>
      <c r="S209" s="24"/>
      <c r="T209" s="24"/>
    </row>
    <row r="210" spans="18:20" x14ac:dyDescent="0.25">
      <c r="R210" s="24"/>
      <c r="S210" s="24"/>
      <c r="T210" s="24"/>
    </row>
    <row r="211" spans="18:20" x14ac:dyDescent="0.25">
      <c r="R211" s="24"/>
      <c r="S211" s="24"/>
      <c r="T211" s="24"/>
    </row>
    <row r="212" spans="18:20" x14ac:dyDescent="0.25">
      <c r="R212" s="24"/>
      <c r="S212" s="24"/>
      <c r="T212" s="24"/>
    </row>
    <row r="213" spans="18:20" x14ac:dyDescent="0.25">
      <c r="R213" s="24"/>
      <c r="S213" s="24"/>
      <c r="T213" s="24"/>
    </row>
    <row r="214" spans="18:20" x14ac:dyDescent="0.25">
      <c r="R214" s="24"/>
      <c r="S214" s="24"/>
      <c r="T214" s="24"/>
    </row>
    <row r="215" spans="18:20" x14ac:dyDescent="0.25">
      <c r="R215" s="24"/>
      <c r="S215" s="24"/>
      <c r="T215" s="24"/>
    </row>
    <row r="216" spans="18:20" x14ac:dyDescent="0.25">
      <c r="R216" s="24"/>
      <c r="S216" s="24"/>
      <c r="T216" s="24"/>
    </row>
    <row r="217" spans="18:20" x14ac:dyDescent="0.25">
      <c r="R217" s="24"/>
      <c r="S217" s="24"/>
      <c r="T217" s="24"/>
    </row>
    <row r="218" spans="18:20" x14ac:dyDescent="0.25">
      <c r="R218" s="24"/>
      <c r="S218" s="24"/>
      <c r="T218" s="24"/>
    </row>
  </sheetData>
  <phoneticPr fontId="3" type="noConversion"/>
  <pageMargins left="0" right="0" top="0.2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9"/>
  <sheetViews>
    <sheetView topLeftCell="A13" workbookViewId="0">
      <selection activeCell="B36" sqref="B36"/>
    </sheetView>
  </sheetViews>
  <sheetFormatPr defaultRowHeight="15" x14ac:dyDescent="0.25"/>
  <cols>
    <col min="1" max="1" width="22.5703125" customWidth="1"/>
    <col min="2" max="2" width="5.7109375" bestFit="1" customWidth="1"/>
    <col min="3" max="3" width="10.140625" style="29" bestFit="1" customWidth="1"/>
    <col min="5" max="5" width="22.42578125" bestFit="1" customWidth="1"/>
    <col min="6" max="6" width="5.42578125" bestFit="1" customWidth="1"/>
    <col min="7" max="7" width="4.5703125" bestFit="1" customWidth="1"/>
    <col min="9" max="9" width="35.85546875" bestFit="1" customWidth="1"/>
    <col min="10" max="10" width="5.42578125" bestFit="1" customWidth="1"/>
    <col min="11" max="11" width="4.5703125" bestFit="1" customWidth="1"/>
    <col min="12" max="12" width="7" customWidth="1"/>
    <col min="13" max="13" width="35.140625" customWidth="1"/>
    <col min="14" max="14" width="5.42578125" bestFit="1" customWidth="1"/>
    <col min="15" max="15" width="4.5703125" bestFit="1" customWidth="1"/>
    <col min="16" max="16" width="9.140625" style="51"/>
    <col min="17" max="17" width="22.42578125" bestFit="1" customWidth="1"/>
    <col min="18" max="18" width="5.42578125" bestFit="1" customWidth="1"/>
    <col min="19" max="19" width="4.5703125" bestFit="1" customWidth="1"/>
  </cols>
  <sheetData>
    <row r="1" spans="1:16" x14ac:dyDescent="0.25">
      <c r="A1" t="s">
        <v>520</v>
      </c>
    </row>
    <row r="2" spans="1:16" x14ac:dyDescent="0.25">
      <c r="A2" t="s">
        <v>519</v>
      </c>
    </row>
    <row r="3" spans="1:16" ht="30" x14ac:dyDescent="0.25">
      <c r="I3" s="31" t="s">
        <v>411</v>
      </c>
      <c r="J3" s="31" t="s">
        <v>410</v>
      </c>
      <c r="K3" s="31" t="s">
        <v>472</v>
      </c>
      <c r="M3" s="40" t="s">
        <v>483</v>
      </c>
      <c r="N3" s="38" t="s">
        <v>410</v>
      </c>
      <c r="O3" s="38" t="s">
        <v>472</v>
      </c>
      <c r="P3" s="52"/>
    </row>
    <row r="4" spans="1:16" x14ac:dyDescent="0.25">
      <c r="A4" s="31" t="s">
        <v>462</v>
      </c>
      <c r="B4" s="31" t="s">
        <v>410</v>
      </c>
      <c r="C4" s="48" t="s">
        <v>472</v>
      </c>
      <c r="E4" s="31" t="s">
        <v>446</v>
      </c>
      <c r="F4" s="31" t="s">
        <v>410</v>
      </c>
      <c r="G4" s="31" t="s">
        <v>472</v>
      </c>
      <c r="I4" s="28" t="s">
        <v>412</v>
      </c>
      <c r="J4" s="35">
        <v>16</v>
      </c>
      <c r="K4" s="30">
        <f>J4/40</f>
        <v>0.4</v>
      </c>
      <c r="M4" s="28" t="s">
        <v>4</v>
      </c>
      <c r="N4" s="35">
        <v>6</v>
      </c>
      <c r="O4" s="30">
        <f>N4/40</f>
        <v>0.15</v>
      </c>
      <c r="P4" s="6"/>
    </row>
    <row r="5" spans="1:16" x14ac:dyDescent="0.25">
      <c r="A5" s="28" t="s">
        <v>512</v>
      </c>
      <c r="B5" s="35">
        <v>1</v>
      </c>
      <c r="C5" s="30">
        <f>B5/40</f>
        <v>2.5000000000000001E-2</v>
      </c>
      <c r="E5" s="28" t="s">
        <v>40</v>
      </c>
      <c r="F5" s="35">
        <v>22</v>
      </c>
      <c r="G5" s="30">
        <f>F5/40</f>
        <v>0.55000000000000004</v>
      </c>
      <c r="I5" s="28" t="s">
        <v>413</v>
      </c>
      <c r="J5" s="35">
        <v>10</v>
      </c>
      <c r="K5" s="30">
        <f t="shared" ref="K5:K10" si="0">J5/40</f>
        <v>0.25</v>
      </c>
      <c r="M5" s="28" t="s">
        <v>23</v>
      </c>
      <c r="N5" s="35">
        <v>4</v>
      </c>
      <c r="O5" s="30">
        <f t="shared" ref="O5:O35" si="1">N5/40</f>
        <v>0.1</v>
      </c>
      <c r="P5" s="6"/>
    </row>
    <row r="6" spans="1:16" x14ac:dyDescent="0.25">
      <c r="A6" s="28" t="s">
        <v>510</v>
      </c>
      <c r="B6" s="35">
        <v>17</v>
      </c>
      <c r="C6" s="30">
        <f>B6/40</f>
        <v>0.42499999999999999</v>
      </c>
      <c r="E6" s="28" t="s">
        <v>14</v>
      </c>
      <c r="F6" s="35">
        <v>4</v>
      </c>
      <c r="G6" s="30">
        <f t="shared" ref="G6:G17" si="2">F6/40</f>
        <v>0.1</v>
      </c>
      <c r="I6" s="28" t="s">
        <v>416</v>
      </c>
      <c r="J6" s="35">
        <v>6</v>
      </c>
      <c r="K6" s="30">
        <f t="shared" si="0"/>
        <v>0.15</v>
      </c>
      <c r="M6" s="28" t="s">
        <v>69</v>
      </c>
      <c r="N6" s="35">
        <v>3</v>
      </c>
      <c r="O6" s="30">
        <f t="shared" si="1"/>
        <v>7.4999999999999997E-2</v>
      </c>
      <c r="P6" s="6"/>
    </row>
    <row r="7" spans="1:16" x14ac:dyDescent="0.25">
      <c r="A7" s="28" t="s">
        <v>511</v>
      </c>
      <c r="B7" s="35">
        <v>22</v>
      </c>
      <c r="C7" s="30">
        <f>B7/40</f>
        <v>0.55000000000000004</v>
      </c>
      <c r="E7" s="28" t="s">
        <v>15</v>
      </c>
      <c r="F7" s="35">
        <v>2</v>
      </c>
      <c r="G7" s="30">
        <f t="shared" si="2"/>
        <v>0.05</v>
      </c>
      <c r="I7" s="28" t="s">
        <v>415</v>
      </c>
      <c r="J7" s="35">
        <v>3</v>
      </c>
      <c r="K7" s="30">
        <f t="shared" si="0"/>
        <v>7.4999999999999997E-2</v>
      </c>
      <c r="M7" s="28" t="s">
        <v>271</v>
      </c>
      <c r="N7" s="35">
        <v>2</v>
      </c>
      <c r="O7" s="30">
        <f t="shared" si="1"/>
        <v>0.05</v>
      </c>
      <c r="P7" s="6"/>
    </row>
    <row r="8" spans="1:16" x14ac:dyDescent="0.25">
      <c r="E8" s="28" t="s">
        <v>22</v>
      </c>
      <c r="F8" s="35">
        <v>2</v>
      </c>
      <c r="G8" s="30">
        <f t="shared" si="2"/>
        <v>0.05</v>
      </c>
      <c r="I8" s="28" t="s">
        <v>414</v>
      </c>
      <c r="J8" s="35">
        <v>2</v>
      </c>
      <c r="K8" s="30">
        <f t="shared" si="0"/>
        <v>0.05</v>
      </c>
      <c r="M8" s="47" t="s">
        <v>389</v>
      </c>
      <c r="N8" s="53">
        <v>2</v>
      </c>
      <c r="O8" s="30">
        <f t="shared" si="1"/>
        <v>0.05</v>
      </c>
      <c r="P8" s="6"/>
    </row>
    <row r="9" spans="1:16" x14ac:dyDescent="0.25">
      <c r="A9" s="31" t="s">
        <v>469</v>
      </c>
      <c r="B9" s="31" t="s">
        <v>410</v>
      </c>
      <c r="C9" s="48" t="s">
        <v>472</v>
      </c>
      <c r="E9" s="28" t="s">
        <v>8</v>
      </c>
      <c r="F9" s="35">
        <v>2</v>
      </c>
      <c r="G9" s="30">
        <f t="shared" si="2"/>
        <v>0.05</v>
      </c>
      <c r="I9" s="28" t="s">
        <v>418</v>
      </c>
      <c r="J9" s="35">
        <v>2</v>
      </c>
      <c r="K9" s="30">
        <f t="shared" si="0"/>
        <v>0.05</v>
      </c>
      <c r="M9" s="28" t="s">
        <v>10</v>
      </c>
      <c r="N9" s="35">
        <v>2</v>
      </c>
      <c r="O9" s="30">
        <f t="shared" si="1"/>
        <v>0.05</v>
      </c>
      <c r="P9" s="6"/>
    </row>
    <row r="10" spans="1:16" x14ac:dyDescent="0.25">
      <c r="A10" s="28" t="s">
        <v>460</v>
      </c>
      <c r="B10" s="35">
        <v>1</v>
      </c>
      <c r="C10" s="30">
        <f>B10/40</f>
        <v>2.5000000000000001E-2</v>
      </c>
      <c r="E10" s="28" t="s">
        <v>99</v>
      </c>
      <c r="F10" s="35">
        <v>1</v>
      </c>
      <c r="G10" s="30">
        <f t="shared" si="2"/>
        <v>2.5000000000000001E-2</v>
      </c>
      <c r="I10" s="28" t="s">
        <v>421</v>
      </c>
      <c r="J10" s="35">
        <v>1</v>
      </c>
      <c r="K10" s="30">
        <f t="shared" si="0"/>
        <v>2.5000000000000001E-2</v>
      </c>
      <c r="M10" s="28" t="s">
        <v>394</v>
      </c>
      <c r="N10" s="35">
        <v>2</v>
      </c>
      <c r="O10" s="30">
        <f t="shared" si="1"/>
        <v>0.05</v>
      </c>
      <c r="P10" s="6"/>
    </row>
    <row r="11" spans="1:16" x14ac:dyDescent="0.25">
      <c r="A11" s="28" t="s">
        <v>459</v>
      </c>
      <c r="B11" s="35">
        <v>2</v>
      </c>
      <c r="C11" s="30">
        <f t="shared" ref="C11:C17" si="3">B11/40</f>
        <v>0.05</v>
      </c>
      <c r="E11" s="28" t="s">
        <v>100</v>
      </c>
      <c r="F11" s="35">
        <v>1</v>
      </c>
      <c r="G11" s="30">
        <f t="shared" si="2"/>
        <v>2.5000000000000001E-2</v>
      </c>
      <c r="M11" s="47" t="s">
        <v>479</v>
      </c>
      <c r="N11" s="53">
        <v>1</v>
      </c>
      <c r="O11" s="30">
        <f t="shared" si="1"/>
        <v>2.5000000000000001E-2</v>
      </c>
      <c r="P11" s="6"/>
    </row>
    <row r="12" spans="1:16" x14ac:dyDescent="0.25">
      <c r="A12" s="28" t="s">
        <v>457</v>
      </c>
      <c r="B12" s="35">
        <v>4</v>
      </c>
      <c r="C12" s="30">
        <f t="shared" si="3"/>
        <v>0.1</v>
      </c>
      <c r="E12" s="28" t="s">
        <v>29</v>
      </c>
      <c r="F12" s="35">
        <v>1</v>
      </c>
      <c r="G12" s="30">
        <f t="shared" si="2"/>
        <v>2.5000000000000001E-2</v>
      </c>
      <c r="I12" s="31" t="s">
        <v>348</v>
      </c>
      <c r="J12" s="31" t="s">
        <v>410</v>
      </c>
      <c r="K12" s="31" t="s">
        <v>472</v>
      </c>
      <c r="M12" s="28" t="s">
        <v>401</v>
      </c>
      <c r="N12" s="35">
        <v>1</v>
      </c>
      <c r="O12" s="30">
        <f t="shared" si="1"/>
        <v>2.5000000000000001E-2</v>
      </c>
      <c r="P12" s="6"/>
    </row>
    <row r="13" spans="1:16" x14ac:dyDescent="0.25">
      <c r="A13" s="28" t="s">
        <v>451</v>
      </c>
      <c r="B13" s="35">
        <v>2</v>
      </c>
      <c r="C13" s="30">
        <f t="shared" si="3"/>
        <v>0.05</v>
      </c>
      <c r="E13" s="28" t="s">
        <v>332</v>
      </c>
      <c r="F13" s="35">
        <v>1</v>
      </c>
      <c r="G13" s="30">
        <f t="shared" si="2"/>
        <v>2.5000000000000001E-2</v>
      </c>
      <c r="I13" s="28" t="s">
        <v>42</v>
      </c>
      <c r="J13" s="35">
        <v>7</v>
      </c>
      <c r="K13" s="30">
        <f>J13/40</f>
        <v>0.17499999999999999</v>
      </c>
      <c r="M13" s="28" t="s">
        <v>118</v>
      </c>
      <c r="N13" s="35">
        <v>1</v>
      </c>
      <c r="O13" s="30">
        <f t="shared" si="1"/>
        <v>2.5000000000000001E-2</v>
      </c>
      <c r="P13" s="6"/>
    </row>
    <row r="14" spans="1:16" x14ac:dyDescent="0.25">
      <c r="A14" s="28" t="s">
        <v>456</v>
      </c>
      <c r="B14" s="35">
        <v>1</v>
      </c>
      <c r="C14" s="30">
        <f t="shared" si="3"/>
        <v>2.5000000000000001E-2</v>
      </c>
      <c r="E14" s="28" t="s">
        <v>182</v>
      </c>
      <c r="F14" s="35">
        <v>1</v>
      </c>
      <c r="G14" s="30">
        <f t="shared" si="2"/>
        <v>2.5000000000000001E-2</v>
      </c>
      <c r="I14" s="28" t="s">
        <v>68</v>
      </c>
      <c r="J14" s="35">
        <v>2</v>
      </c>
      <c r="K14" s="30">
        <f t="shared" ref="K14:K45" si="4">J14/40</f>
        <v>0.05</v>
      </c>
      <c r="M14" s="28" t="s">
        <v>300</v>
      </c>
      <c r="N14" s="35">
        <v>1</v>
      </c>
      <c r="O14" s="30">
        <f t="shared" si="1"/>
        <v>2.5000000000000001E-2</v>
      </c>
      <c r="P14" s="6"/>
    </row>
    <row r="15" spans="1:16" x14ac:dyDescent="0.25">
      <c r="A15" s="28" t="s">
        <v>461</v>
      </c>
      <c r="B15" s="35">
        <v>1</v>
      </c>
      <c r="C15" s="30">
        <f t="shared" si="3"/>
        <v>2.5000000000000001E-2</v>
      </c>
      <c r="E15" s="28" t="s">
        <v>442</v>
      </c>
      <c r="F15" s="35">
        <v>1</v>
      </c>
      <c r="G15" s="30">
        <f t="shared" si="2"/>
        <v>2.5000000000000001E-2</v>
      </c>
      <c r="I15" s="28" t="s">
        <v>382</v>
      </c>
      <c r="J15" s="35">
        <v>1</v>
      </c>
      <c r="K15" s="30">
        <f t="shared" si="4"/>
        <v>2.5000000000000001E-2</v>
      </c>
      <c r="M15" s="28" t="s">
        <v>477</v>
      </c>
      <c r="N15" s="35">
        <v>1</v>
      </c>
      <c r="O15" s="30">
        <f t="shared" si="1"/>
        <v>2.5000000000000001E-2</v>
      </c>
      <c r="P15" s="6"/>
    </row>
    <row r="16" spans="1:16" x14ac:dyDescent="0.25">
      <c r="A16" s="28" t="s">
        <v>523</v>
      </c>
      <c r="B16" s="35">
        <f>B10+B11+B12+B13+B15</f>
        <v>10</v>
      </c>
      <c r="C16" s="30">
        <f t="shared" si="3"/>
        <v>0.25</v>
      </c>
      <c r="E16" s="28" t="s">
        <v>59</v>
      </c>
      <c r="F16" s="35">
        <v>1</v>
      </c>
      <c r="G16" s="30">
        <f t="shared" si="2"/>
        <v>2.5000000000000001E-2</v>
      </c>
      <c r="I16" s="28" t="s">
        <v>240</v>
      </c>
      <c r="J16" s="35">
        <v>1</v>
      </c>
      <c r="K16" s="30">
        <f t="shared" si="4"/>
        <v>2.5000000000000001E-2</v>
      </c>
      <c r="M16" s="28" t="s">
        <v>339</v>
      </c>
      <c r="N16" s="35">
        <v>1</v>
      </c>
      <c r="O16" s="30">
        <f t="shared" si="1"/>
        <v>2.5000000000000001E-2</v>
      </c>
      <c r="P16" s="6"/>
    </row>
    <row r="17" spans="1:16" x14ac:dyDescent="0.25">
      <c r="A17" s="28" t="s">
        <v>454</v>
      </c>
      <c r="B17" s="35">
        <v>29</v>
      </c>
      <c r="C17" s="30">
        <f t="shared" si="3"/>
        <v>0.72499999999999998</v>
      </c>
      <c r="E17" s="28" t="s">
        <v>109</v>
      </c>
      <c r="F17" s="35">
        <v>1</v>
      </c>
      <c r="G17" s="30">
        <f t="shared" si="2"/>
        <v>2.5000000000000001E-2</v>
      </c>
      <c r="I17" s="28" t="s">
        <v>293</v>
      </c>
      <c r="J17" s="35">
        <v>1</v>
      </c>
      <c r="K17" s="30">
        <f t="shared" si="4"/>
        <v>2.5000000000000001E-2</v>
      </c>
      <c r="M17" s="28" t="s">
        <v>514</v>
      </c>
      <c r="N17" s="35">
        <v>1</v>
      </c>
      <c r="O17" s="30">
        <f t="shared" si="1"/>
        <v>2.5000000000000001E-2</v>
      </c>
      <c r="P17" s="6"/>
    </row>
    <row r="18" spans="1:16" x14ac:dyDescent="0.25">
      <c r="I18" s="28" t="s">
        <v>174</v>
      </c>
      <c r="J18" s="35">
        <v>1</v>
      </c>
      <c r="K18" s="30">
        <f t="shared" si="4"/>
        <v>2.5000000000000001E-2</v>
      </c>
      <c r="M18" s="28" t="s">
        <v>475</v>
      </c>
      <c r="N18" s="35">
        <v>1</v>
      </c>
      <c r="O18" s="30">
        <f t="shared" si="1"/>
        <v>2.5000000000000001E-2</v>
      </c>
      <c r="P18" s="6"/>
    </row>
    <row r="19" spans="1:16" x14ac:dyDescent="0.25">
      <c r="A19" s="31" t="s">
        <v>447</v>
      </c>
      <c r="B19" s="31" t="s">
        <v>410</v>
      </c>
      <c r="C19" s="48" t="s">
        <v>472</v>
      </c>
      <c r="I19" s="28" t="s">
        <v>192</v>
      </c>
      <c r="J19" s="35">
        <v>1</v>
      </c>
      <c r="K19" s="30">
        <f t="shared" si="4"/>
        <v>2.5000000000000001E-2</v>
      </c>
      <c r="M19" s="47" t="s">
        <v>515</v>
      </c>
      <c r="N19" s="53">
        <v>1</v>
      </c>
      <c r="O19" s="30">
        <f t="shared" si="1"/>
        <v>2.5000000000000001E-2</v>
      </c>
      <c r="P19" s="6"/>
    </row>
    <row r="20" spans="1:16" x14ac:dyDescent="0.25">
      <c r="A20" s="28" t="s">
        <v>450</v>
      </c>
      <c r="B20" s="35">
        <v>28</v>
      </c>
      <c r="C20" s="30">
        <f>B20/40</f>
        <v>0.7</v>
      </c>
      <c r="E20" s="31" t="s">
        <v>513</v>
      </c>
      <c r="F20" s="31" t="s">
        <v>410</v>
      </c>
      <c r="G20" s="31" t="s">
        <v>472</v>
      </c>
      <c r="I20" s="28" t="s">
        <v>117</v>
      </c>
      <c r="J20" s="35">
        <v>1</v>
      </c>
      <c r="K20" s="30">
        <f t="shared" si="4"/>
        <v>2.5000000000000001E-2</v>
      </c>
      <c r="M20" s="28" t="s">
        <v>166</v>
      </c>
      <c r="N20" s="35">
        <v>1</v>
      </c>
      <c r="O20" s="30">
        <f t="shared" si="1"/>
        <v>2.5000000000000001E-2</v>
      </c>
      <c r="P20" s="6"/>
    </row>
    <row r="21" spans="1:16" x14ac:dyDescent="0.25">
      <c r="A21" s="28" t="s">
        <v>453</v>
      </c>
      <c r="B21" s="35">
        <v>12</v>
      </c>
      <c r="C21" s="30">
        <f>B21/40</f>
        <v>0.3</v>
      </c>
      <c r="E21" s="28" t="s">
        <v>46</v>
      </c>
      <c r="F21" s="35">
        <v>7</v>
      </c>
      <c r="G21" s="30">
        <f>F21/40</f>
        <v>0.17499999999999999</v>
      </c>
      <c r="I21" s="28" t="s">
        <v>316</v>
      </c>
      <c r="J21" s="35">
        <v>1</v>
      </c>
      <c r="K21" s="30">
        <f t="shared" si="4"/>
        <v>2.5000000000000001E-2</v>
      </c>
      <c r="M21" s="28" t="s">
        <v>55</v>
      </c>
      <c r="N21" s="35">
        <v>1</v>
      </c>
      <c r="O21" s="30">
        <f t="shared" si="1"/>
        <v>2.5000000000000001E-2</v>
      </c>
      <c r="P21" s="6"/>
    </row>
    <row r="22" spans="1:16" x14ac:dyDescent="0.25">
      <c r="E22" s="28" t="s">
        <v>141</v>
      </c>
      <c r="F22" s="35">
        <v>3</v>
      </c>
      <c r="G22" s="30">
        <f t="shared" ref="G22:G32" si="5">F22/40</f>
        <v>7.4999999999999997E-2</v>
      </c>
      <c r="I22" s="28" t="s">
        <v>328</v>
      </c>
      <c r="J22" s="35">
        <v>1</v>
      </c>
      <c r="K22" s="30">
        <f t="shared" si="4"/>
        <v>2.5000000000000001E-2</v>
      </c>
      <c r="M22" s="28" t="s">
        <v>93</v>
      </c>
      <c r="N22" s="35">
        <v>1</v>
      </c>
      <c r="O22" s="30">
        <f t="shared" si="1"/>
        <v>2.5000000000000001E-2</v>
      </c>
      <c r="P22" s="6"/>
    </row>
    <row r="23" spans="1:16" x14ac:dyDescent="0.25">
      <c r="A23" s="50" t="s">
        <v>448</v>
      </c>
      <c r="B23" s="50"/>
      <c r="E23" s="28" t="s">
        <v>115</v>
      </c>
      <c r="F23" s="35">
        <v>2</v>
      </c>
      <c r="G23" s="30">
        <f t="shared" si="5"/>
        <v>0.05</v>
      </c>
      <c r="I23" s="28" t="s">
        <v>217</v>
      </c>
      <c r="J23" s="35">
        <v>1</v>
      </c>
      <c r="K23" s="30">
        <f t="shared" si="4"/>
        <v>2.5000000000000001E-2</v>
      </c>
      <c r="M23" s="28" t="s">
        <v>74</v>
      </c>
      <c r="N23" s="35">
        <v>1</v>
      </c>
      <c r="O23" s="30">
        <f t="shared" si="1"/>
        <v>2.5000000000000001E-2</v>
      </c>
      <c r="P23" s="6"/>
    </row>
    <row r="24" spans="1:16" x14ac:dyDescent="0.25">
      <c r="A24" s="28" t="s">
        <v>505</v>
      </c>
      <c r="B24" s="28">
        <v>29</v>
      </c>
      <c r="E24" s="28" t="s">
        <v>86</v>
      </c>
      <c r="F24" s="35">
        <v>2</v>
      </c>
      <c r="G24" s="30">
        <f t="shared" si="5"/>
        <v>0.05</v>
      </c>
      <c r="I24" s="28" t="s">
        <v>183</v>
      </c>
      <c r="J24" s="35">
        <v>1</v>
      </c>
      <c r="K24" s="30">
        <f t="shared" si="4"/>
        <v>2.5000000000000001E-2</v>
      </c>
      <c r="M24" s="28" t="s">
        <v>134</v>
      </c>
      <c r="N24" s="35">
        <v>1</v>
      </c>
      <c r="O24" s="30">
        <f t="shared" si="1"/>
        <v>2.5000000000000001E-2</v>
      </c>
      <c r="P24" s="6"/>
    </row>
    <row r="25" spans="1:16" x14ac:dyDescent="0.25">
      <c r="A25" s="28" t="s">
        <v>506</v>
      </c>
      <c r="B25" s="28">
        <v>28</v>
      </c>
      <c r="E25" s="28" t="s">
        <v>307</v>
      </c>
      <c r="F25" s="35">
        <v>1</v>
      </c>
      <c r="G25" s="30">
        <f t="shared" si="5"/>
        <v>2.5000000000000001E-2</v>
      </c>
      <c r="I25" s="28" t="s">
        <v>252</v>
      </c>
      <c r="J25" s="35">
        <v>1</v>
      </c>
      <c r="K25" s="30">
        <f t="shared" si="4"/>
        <v>2.5000000000000001E-2</v>
      </c>
      <c r="M25" s="28" t="s">
        <v>474</v>
      </c>
      <c r="N25" s="35">
        <v>1</v>
      </c>
      <c r="O25" s="30">
        <f t="shared" si="1"/>
        <v>2.5000000000000001E-2</v>
      </c>
      <c r="P25" s="6"/>
    </row>
    <row r="26" spans="1:16" x14ac:dyDescent="0.25">
      <c r="A26" s="28" t="s">
        <v>503</v>
      </c>
      <c r="B26" s="28" t="s">
        <v>504</v>
      </c>
      <c r="E26" s="28" t="s">
        <v>337</v>
      </c>
      <c r="F26" s="35">
        <v>1</v>
      </c>
      <c r="G26" s="30">
        <f t="shared" si="5"/>
        <v>2.5000000000000001E-2</v>
      </c>
      <c r="I26" s="28" t="s">
        <v>83</v>
      </c>
      <c r="J26" s="35">
        <v>1</v>
      </c>
      <c r="K26" s="30">
        <f t="shared" si="4"/>
        <v>2.5000000000000001E-2</v>
      </c>
      <c r="M26" s="28" t="s">
        <v>314</v>
      </c>
      <c r="N26" s="35">
        <v>1</v>
      </c>
      <c r="O26" s="30">
        <f t="shared" si="1"/>
        <v>2.5000000000000001E-2</v>
      </c>
      <c r="P26" s="6"/>
    </row>
    <row r="27" spans="1:16" x14ac:dyDescent="0.25">
      <c r="E27" s="28" t="s">
        <v>256</v>
      </c>
      <c r="F27" s="35">
        <v>1</v>
      </c>
      <c r="G27" s="30">
        <f t="shared" si="5"/>
        <v>2.5000000000000001E-2</v>
      </c>
      <c r="I27" s="28" t="s">
        <v>367</v>
      </c>
      <c r="J27" s="35">
        <v>1</v>
      </c>
      <c r="K27" s="30">
        <f t="shared" si="4"/>
        <v>2.5000000000000001E-2</v>
      </c>
      <c r="M27" s="28" t="s">
        <v>218</v>
      </c>
      <c r="N27" s="35">
        <v>1</v>
      </c>
      <c r="O27" s="30">
        <f t="shared" si="1"/>
        <v>2.5000000000000001E-2</v>
      </c>
      <c r="P27" s="6"/>
    </row>
    <row r="28" spans="1:16" x14ac:dyDescent="0.25">
      <c r="A28" s="31" t="s">
        <v>490</v>
      </c>
      <c r="B28" s="31" t="s">
        <v>410</v>
      </c>
      <c r="C28" s="48" t="s">
        <v>472</v>
      </c>
      <c r="E28" s="28" t="s">
        <v>144</v>
      </c>
      <c r="F28" s="35">
        <v>1</v>
      </c>
      <c r="G28" s="30">
        <f t="shared" si="5"/>
        <v>2.5000000000000001E-2</v>
      </c>
      <c r="I28" s="28" t="s">
        <v>280</v>
      </c>
      <c r="J28" s="35">
        <v>1</v>
      </c>
      <c r="K28" s="30">
        <f t="shared" si="4"/>
        <v>2.5000000000000001E-2</v>
      </c>
      <c r="M28" s="28" t="s">
        <v>376</v>
      </c>
      <c r="N28" s="35">
        <v>1</v>
      </c>
      <c r="O28" s="30">
        <f t="shared" si="1"/>
        <v>2.5000000000000001E-2</v>
      </c>
      <c r="P28" s="6"/>
    </row>
    <row r="29" spans="1:16" x14ac:dyDescent="0.25">
      <c r="A29" s="28" t="s">
        <v>492</v>
      </c>
      <c r="B29" s="28">
        <v>4</v>
      </c>
      <c r="C29" s="30">
        <f>B29/41</f>
        <v>9.7560975609756101E-2</v>
      </c>
      <c r="E29" s="28" t="s">
        <v>270</v>
      </c>
      <c r="F29" s="35">
        <v>1</v>
      </c>
      <c r="G29" s="30">
        <f t="shared" si="5"/>
        <v>2.5000000000000001E-2</v>
      </c>
      <c r="I29" s="28" t="s">
        <v>297</v>
      </c>
      <c r="J29" s="35">
        <v>1</v>
      </c>
      <c r="K29" s="30">
        <f t="shared" si="4"/>
        <v>2.5000000000000001E-2</v>
      </c>
      <c r="M29" s="47" t="s">
        <v>236</v>
      </c>
      <c r="N29" s="53">
        <v>1</v>
      </c>
      <c r="O29" s="30">
        <f t="shared" si="1"/>
        <v>2.5000000000000001E-2</v>
      </c>
      <c r="P29" s="6"/>
    </row>
    <row r="30" spans="1:16" x14ac:dyDescent="0.25">
      <c r="A30" s="28" t="s">
        <v>491</v>
      </c>
      <c r="B30" s="28">
        <v>3</v>
      </c>
      <c r="C30" s="30">
        <f>B30/41</f>
        <v>7.3170731707317069E-2</v>
      </c>
      <c r="E30" s="28" t="s">
        <v>72</v>
      </c>
      <c r="F30" s="35">
        <v>1</v>
      </c>
      <c r="G30" s="30">
        <f t="shared" si="5"/>
        <v>2.5000000000000001E-2</v>
      </c>
      <c r="I30" s="28" t="s">
        <v>151</v>
      </c>
      <c r="J30" s="35">
        <v>1</v>
      </c>
      <c r="K30" s="30">
        <f t="shared" si="4"/>
        <v>2.5000000000000001E-2</v>
      </c>
      <c r="M30" s="28" t="s">
        <v>368</v>
      </c>
      <c r="N30" s="35">
        <v>1</v>
      </c>
      <c r="O30" s="30">
        <f t="shared" si="1"/>
        <v>2.5000000000000001E-2</v>
      </c>
      <c r="P30" s="6"/>
    </row>
    <row r="31" spans="1:16" x14ac:dyDescent="0.25">
      <c r="E31" s="28" t="s">
        <v>63</v>
      </c>
      <c r="F31" s="35">
        <v>1</v>
      </c>
      <c r="G31" s="30">
        <f t="shared" si="5"/>
        <v>2.5000000000000001E-2</v>
      </c>
      <c r="I31" s="28" t="s">
        <v>73</v>
      </c>
      <c r="J31" s="35">
        <v>1</v>
      </c>
      <c r="K31" s="30">
        <f t="shared" si="4"/>
        <v>2.5000000000000001E-2</v>
      </c>
      <c r="M31" s="28" t="s">
        <v>250</v>
      </c>
      <c r="N31" s="35">
        <v>1</v>
      </c>
      <c r="O31" s="30">
        <f t="shared" si="1"/>
        <v>2.5000000000000001E-2</v>
      </c>
      <c r="P31" s="6"/>
    </row>
    <row r="32" spans="1:16" x14ac:dyDescent="0.25">
      <c r="A32" s="31" t="s">
        <v>522</v>
      </c>
      <c r="B32" s="31" t="s">
        <v>497</v>
      </c>
      <c r="C32" s="48" t="s">
        <v>498</v>
      </c>
      <c r="E32" s="28" t="s">
        <v>96</v>
      </c>
      <c r="F32" s="35">
        <v>1</v>
      </c>
      <c r="G32" s="30">
        <f t="shared" si="5"/>
        <v>2.5000000000000001E-2</v>
      </c>
      <c r="I32" s="28" t="s">
        <v>380</v>
      </c>
      <c r="J32" s="35">
        <v>1</v>
      </c>
      <c r="K32" s="30">
        <f t="shared" si="4"/>
        <v>2.5000000000000001E-2</v>
      </c>
      <c r="M32" s="28" t="s">
        <v>329</v>
      </c>
      <c r="N32" s="35">
        <v>1</v>
      </c>
      <c r="O32" s="30">
        <f t="shared" si="1"/>
        <v>2.5000000000000001E-2</v>
      </c>
      <c r="P32" s="6"/>
    </row>
    <row r="33" spans="1:20" x14ac:dyDescent="0.25">
      <c r="A33" s="28" t="s">
        <v>509</v>
      </c>
      <c r="B33" s="28">
        <v>3.18</v>
      </c>
      <c r="C33" s="30" t="s">
        <v>499</v>
      </c>
      <c r="I33" s="28" t="s">
        <v>338</v>
      </c>
      <c r="J33" s="35">
        <v>1</v>
      </c>
      <c r="K33" s="30">
        <f t="shared" si="4"/>
        <v>2.5000000000000001E-2</v>
      </c>
      <c r="M33" s="28" t="s">
        <v>25</v>
      </c>
      <c r="N33" s="35">
        <v>1</v>
      </c>
      <c r="O33" s="30">
        <f t="shared" si="1"/>
        <v>2.5000000000000001E-2</v>
      </c>
      <c r="P33" s="6"/>
    </row>
    <row r="34" spans="1:20" x14ac:dyDescent="0.25">
      <c r="A34" s="28" t="s">
        <v>493</v>
      </c>
      <c r="B34" s="28">
        <v>159</v>
      </c>
      <c r="C34" s="54">
        <v>0.81</v>
      </c>
      <c r="I34" s="28" t="s">
        <v>54</v>
      </c>
      <c r="J34" s="35">
        <v>1</v>
      </c>
      <c r="K34" s="30">
        <f t="shared" si="4"/>
        <v>2.5000000000000001E-2</v>
      </c>
      <c r="M34" s="28" t="s">
        <v>481</v>
      </c>
      <c r="N34" s="35">
        <v>1</v>
      </c>
      <c r="O34" s="30">
        <f t="shared" si="1"/>
        <v>2.5000000000000001E-2</v>
      </c>
      <c r="P34" s="6"/>
    </row>
    <row r="35" spans="1:20" x14ac:dyDescent="0.25">
      <c r="A35" s="47" t="s">
        <v>494</v>
      </c>
      <c r="B35" s="47">
        <v>152</v>
      </c>
      <c r="C35" s="54">
        <v>0.49</v>
      </c>
      <c r="I35" s="28" t="s">
        <v>24</v>
      </c>
      <c r="J35" s="35">
        <v>1</v>
      </c>
      <c r="K35" s="30">
        <f t="shared" si="4"/>
        <v>2.5000000000000001E-2</v>
      </c>
      <c r="M35" s="47" t="s">
        <v>480</v>
      </c>
      <c r="N35" s="53">
        <v>1</v>
      </c>
      <c r="O35" s="30">
        <f t="shared" si="1"/>
        <v>2.5000000000000001E-2</v>
      </c>
      <c r="P35" s="6"/>
    </row>
    <row r="36" spans="1:20" x14ac:dyDescent="0.25">
      <c r="A36" s="47" t="s">
        <v>495</v>
      </c>
      <c r="B36" s="47">
        <v>3.71</v>
      </c>
      <c r="C36" s="54" t="s">
        <v>521</v>
      </c>
      <c r="I36" s="28" t="s">
        <v>440</v>
      </c>
      <c r="J36" s="35">
        <v>1</v>
      </c>
      <c r="K36" s="30">
        <f t="shared" si="4"/>
        <v>2.5000000000000001E-2</v>
      </c>
      <c r="M36" s="24"/>
      <c r="N36" s="49"/>
      <c r="O36" s="24"/>
      <c r="P36" s="6"/>
      <c r="R36" s="24"/>
      <c r="S36" s="24"/>
      <c r="T36" s="24"/>
    </row>
    <row r="37" spans="1:20" x14ac:dyDescent="0.25">
      <c r="I37" s="28" t="s">
        <v>299</v>
      </c>
      <c r="J37" s="35">
        <v>1</v>
      </c>
      <c r="K37" s="30">
        <f t="shared" si="4"/>
        <v>2.5000000000000001E-2</v>
      </c>
      <c r="M37" s="24"/>
      <c r="N37" s="49"/>
      <c r="O37" s="24"/>
      <c r="P37" s="6"/>
      <c r="R37" s="24"/>
      <c r="S37" s="24"/>
      <c r="T37" s="24"/>
    </row>
    <row r="38" spans="1:20" x14ac:dyDescent="0.25">
      <c r="A38" s="31" t="s">
        <v>349</v>
      </c>
      <c r="B38" s="31" t="s">
        <v>410</v>
      </c>
      <c r="C38" s="31" t="s">
        <v>472</v>
      </c>
      <c r="I38" s="28" t="s">
        <v>17</v>
      </c>
      <c r="J38" s="35">
        <v>1</v>
      </c>
      <c r="K38" s="30">
        <f t="shared" si="4"/>
        <v>2.5000000000000001E-2</v>
      </c>
      <c r="M38" s="24"/>
      <c r="N38" s="49"/>
      <c r="O38" s="24"/>
      <c r="P38" s="6"/>
      <c r="R38" s="24"/>
      <c r="S38" s="24"/>
      <c r="T38" s="24"/>
    </row>
    <row r="39" spans="1:20" x14ac:dyDescent="0.25">
      <c r="A39" s="53">
        <v>2013</v>
      </c>
      <c r="B39" s="53">
        <v>11</v>
      </c>
      <c r="C39" s="54">
        <f>B39/41</f>
        <v>0.26829268292682928</v>
      </c>
      <c r="I39" s="28" t="s">
        <v>3</v>
      </c>
      <c r="J39" s="35">
        <v>1</v>
      </c>
      <c r="K39" s="30">
        <f t="shared" si="4"/>
        <v>2.5000000000000001E-2</v>
      </c>
      <c r="M39" s="24"/>
      <c r="N39" s="49"/>
      <c r="O39" s="24"/>
      <c r="P39" s="6"/>
      <c r="R39" s="24"/>
      <c r="S39" s="24"/>
      <c r="T39" s="24"/>
    </row>
    <row r="40" spans="1:20" x14ac:dyDescent="0.25">
      <c r="A40" s="53">
        <v>2011</v>
      </c>
      <c r="B40" s="53">
        <v>7</v>
      </c>
      <c r="C40" s="54">
        <f t="shared" ref="C40:C49" si="6">B40/41</f>
        <v>0.17073170731707318</v>
      </c>
      <c r="I40" s="28" t="s">
        <v>420</v>
      </c>
      <c r="J40" s="35">
        <v>1</v>
      </c>
      <c r="K40" s="30">
        <f t="shared" si="4"/>
        <v>2.5000000000000001E-2</v>
      </c>
      <c r="M40" s="24"/>
      <c r="N40" s="49"/>
      <c r="O40" s="24"/>
      <c r="P40" s="6"/>
      <c r="R40" s="24"/>
      <c r="S40" s="24"/>
      <c r="T40" s="24"/>
    </row>
    <row r="41" spans="1:20" x14ac:dyDescent="0.25">
      <c r="A41" s="53">
        <v>2009</v>
      </c>
      <c r="B41" s="53">
        <v>5</v>
      </c>
      <c r="C41" s="54">
        <f t="shared" si="6"/>
        <v>0.12195121951219512</v>
      </c>
      <c r="I41" s="28" t="s">
        <v>392</v>
      </c>
      <c r="J41" s="35">
        <v>1</v>
      </c>
      <c r="K41" s="30">
        <f t="shared" si="4"/>
        <v>2.5000000000000001E-2</v>
      </c>
      <c r="M41" s="24"/>
      <c r="N41" s="49"/>
      <c r="O41" s="24"/>
      <c r="P41" s="6"/>
      <c r="R41" s="24"/>
      <c r="S41" s="24"/>
      <c r="T41" s="24"/>
    </row>
    <row r="42" spans="1:20" x14ac:dyDescent="0.25">
      <c r="A42" s="53">
        <v>2010</v>
      </c>
      <c r="B42" s="53">
        <v>4</v>
      </c>
      <c r="C42" s="54">
        <f t="shared" si="6"/>
        <v>9.7560975609756101E-2</v>
      </c>
      <c r="I42" s="28" t="s">
        <v>92</v>
      </c>
      <c r="J42" s="35">
        <v>1</v>
      </c>
      <c r="K42" s="30">
        <f t="shared" si="4"/>
        <v>2.5000000000000001E-2</v>
      </c>
      <c r="M42" s="24"/>
      <c r="N42" s="49"/>
      <c r="O42" s="24"/>
      <c r="P42" s="6"/>
      <c r="R42" s="24"/>
      <c r="S42" s="24"/>
      <c r="T42" s="24"/>
    </row>
    <row r="43" spans="1:20" x14ac:dyDescent="0.25">
      <c r="A43" s="53">
        <v>2008</v>
      </c>
      <c r="B43" s="53">
        <v>4</v>
      </c>
      <c r="C43" s="54">
        <f t="shared" si="6"/>
        <v>9.7560975609756101E-2</v>
      </c>
      <c r="I43" s="28" t="s">
        <v>304</v>
      </c>
      <c r="J43" s="35">
        <v>1</v>
      </c>
      <c r="K43" s="30">
        <f t="shared" si="4"/>
        <v>2.5000000000000001E-2</v>
      </c>
      <c r="M43" s="24"/>
      <c r="N43" s="24"/>
      <c r="O43" s="24"/>
      <c r="P43" s="6"/>
      <c r="R43" s="24"/>
      <c r="S43" s="24"/>
      <c r="T43" s="24"/>
    </row>
    <row r="44" spans="1:20" x14ac:dyDescent="0.25">
      <c r="A44" s="53">
        <v>2012</v>
      </c>
      <c r="B44" s="53">
        <v>3</v>
      </c>
      <c r="C44" s="54">
        <f t="shared" si="6"/>
        <v>7.3170731707317069E-2</v>
      </c>
      <c r="I44" s="28" t="s">
        <v>9</v>
      </c>
      <c r="J44" s="35">
        <v>1</v>
      </c>
      <c r="K44" s="30">
        <f t="shared" si="4"/>
        <v>2.5000000000000001E-2</v>
      </c>
      <c r="M44" s="24"/>
      <c r="N44" s="24"/>
      <c r="O44" s="24"/>
      <c r="P44" s="6"/>
      <c r="R44" s="24"/>
      <c r="S44" s="24"/>
      <c r="T44" s="24"/>
    </row>
    <row r="45" spans="1:20" x14ac:dyDescent="0.25">
      <c r="A45" s="53">
        <v>2007</v>
      </c>
      <c r="B45" s="53">
        <v>2</v>
      </c>
      <c r="C45" s="54">
        <f t="shared" si="6"/>
        <v>4.878048780487805E-2</v>
      </c>
      <c r="I45" s="28" t="s">
        <v>375</v>
      </c>
      <c r="J45" s="35">
        <v>1</v>
      </c>
      <c r="K45" s="30">
        <f t="shared" si="4"/>
        <v>2.5000000000000001E-2</v>
      </c>
      <c r="M45" s="24"/>
      <c r="N45" s="24"/>
      <c r="O45" s="24"/>
      <c r="P45" s="6"/>
      <c r="R45" s="24"/>
      <c r="S45" s="24"/>
      <c r="T45" s="24"/>
    </row>
    <row r="46" spans="1:20" x14ac:dyDescent="0.25">
      <c r="A46" s="53">
        <v>2004</v>
      </c>
      <c r="B46" s="53">
        <v>2</v>
      </c>
      <c r="C46" s="54">
        <f t="shared" si="6"/>
        <v>4.878048780487805E-2</v>
      </c>
      <c r="M46" s="24"/>
      <c r="N46" s="24"/>
      <c r="O46" s="24"/>
      <c r="P46" s="6"/>
      <c r="R46" s="24"/>
      <c r="S46" s="24"/>
      <c r="T46" s="24"/>
    </row>
    <row r="47" spans="1:20" x14ac:dyDescent="0.25">
      <c r="A47" s="53">
        <v>2006</v>
      </c>
      <c r="B47" s="53">
        <v>1</v>
      </c>
      <c r="C47" s="54">
        <f t="shared" si="6"/>
        <v>2.4390243902439025E-2</v>
      </c>
      <c r="I47" s="51"/>
      <c r="J47" s="51"/>
      <c r="K47" s="51"/>
      <c r="M47" s="24"/>
      <c r="N47" s="24"/>
      <c r="O47" s="24"/>
      <c r="P47" s="6"/>
      <c r="R47" s="24"/>
      <c r="S47" s="49"/>
      <c r="T47" s="24"/>
    </row>
    <row r="48" spans="1:20" x14ac:dyDescent="0.25">
      <c r="A48" s="53">
        <v>2002</v>
      </c>
      <c r="B48" s="53">
        <v>1</v>
      </c>
      <c r="C48" s="54">
        <f t="shared" si="6"/>
        <v>2.4390243902439025E-2</v>
      </c>
      <c r="I48" s="51"/>
      <c r="J48" s="51"/>
      <c r="K48" s="51"/>
      <c r="M48" s="24"/>
      <c r="N48" s="24"/>
      <c r="O48" s="24"/>
      <c r="P48" s="6"/>
      <c r="R48" s="24"/>
      <c r="S48" s="49"/>
      <c r="T48" s="24"/>
    </row>
    <row r="49" spans="1:20" x14ac:dyDescent="0.25">
      <c r="A49" s="53">
        <v>1997</v>
      </c>
      <c r="B49" s="53">
        <v>1</v>
      </c>
      <c r="C49" s="54">
        <f t="shared" si="6"/>
        <v>2.4390243902439025E-2</v>
      </c>
      <c r="I49" s="51"/>
      <c r="J49" s="51"/>
      <c r="K49" s="51"/>
      <c r="M49" s="24"/>
      <c r="N49" s="24"/>
      <c r="O49" s="24"/>
      <c r="P49" s="6"/>
      <c r="R49" s="24"/>
      <c r="S49" s="49"/>
      <c r="T49" s="24"/>
    </row>
    <row r="50" spans="1:20" x14ac:dyDescent="0.25">
      <c r="I50" s="51"/>
      <c r="J50" s="51"/>
      <c r="K50" s="51"/>
      <c r="M50" s="24"/>
      <c r="N50" s="24"/>
      <c r="O50" s="24"/>
      <c r="P50" s="6"/>
      <c r="R50" s="24"/>
      <c r="S50" s="49"/>
      <c r="T50" s="24"/>
    </row>
    <row r="51" spans="1:20" x14ac:dyDescent="0.25">
      <c r="I51" s="51"/>
      <c r="J51" s="51"/>
      <c r="K51" s="51"/>
      <c r="M51" s="24"/>
      <c r="N51" s="24"/>
      <c r="O51" s="24"/>
      <c r="P51" s="6"/>
      <c r="R51" s="24"/>
      <c r="S51" s="49"/>
      <c r="T51" s="24"/>
    </row>
    <row r="52" spans="1:20" x14ac:dyDescent="0.25">
      <c r="I52" s="51"/>
      <c r="J52" s="51"/>
      <c r="K52" s="51"/>
      <c r="M52" s="24"/>
      <c r="N52" s="24"/>
      <c r="O52" s="24"/>
      <c r="P52" s="6"/>
      <c r="R52" s="24"/>
      <c r="S52" s="49"/>
      <c r="T52" s="24"/>
    </row>
    <row r="53" spans="1:20" x14ac:dyDescent="0.25">
      <c r="I53" s="51"/>
      <c r="J53" s="51"/>
      <c r="K53" s="51"/>
      <c r="P53" s="6"/>
      <c r="R53" s="24"/>
      <c r="S53" s="49"/>
      <c r="T53" s="24"/>
    </row>
    <row r="54" spans="1:20" x14ac:dyDescent="0.25">
      <c r="I54" s="51"/>
      <c r="J54" s="51"/>
      <c r="K54" s="51"/>
      <c r="P54" s="6"/>
      <c r="R54" s="24"/>
      <c r="S54" s="49"/>
      <c r="T54" s="24"/>
    </row>
    <row r="55" spans="1:20" x14ac:dyDescent="0.25">
      <c r="I55" s="51"/>
      <c r="J55" s="51"/>
      <c r="K55" s="51"/>
      <c r="R55" s="24"/>
      <c r="S55" s="49"/>
      <c r="T55" s="24"/>
    </row>
    <row r="56" spans="1:20" x14ac:dyDescent="0.25">
      <c r="I56" s="51"/>
      <c r="J56" s="51"/>
      <c r="K56" s="51"/>
      <c r="R56" s="24"/>
      <c r="S56" s="49"/>
      <c r="T56" s="24"/>
    </row>
    <row r="57" spans="1:20" x14ac:dyDescent="0.25">
      <c r="I57" s="51"/>
      <c r="J57" s="51"/>
      <c r="K57" s="51"/>
      <c r="R57" s="24"/>
      <c r="S57" s="49"/>
      <c r="T57" s="24"/>
    </row>
    <row r="58" spans="1:20" x14ac:dyDescent="0.25">
      <c r="I58" s="51"/>
      <c r="J58" s="51"/>
      <c r="K58" s="51"/>
      <c r="R58" s="24"/>
      <c r="S58" s="49"/>
      <c r="T58" s="24"/>
    </row>
    <row r="59" spans="1:20" x14ac:dyDescent="0.25">
      <c r="I59" s="51"/>
      <c r="J59" s="51"/>
      <c r="K59" s="51"/>
      <c r="R59" s="24"/>
      <c r="S59" s="49"/>
      <c r="T59" s="24"/>
    </row>
    <row r="60" spans="1:20" x14ac:dyDescent="0.25">
      <c r="I60" s="51"/>
      <c r="J60" s="51"/>
      <c r="K60" s="51"/>
      <c r="R60" s="24"/>
      <c r="S60" s="24"/>
      <c r="T60" s="24"/>
    </row>
    <row r="61" spans="1:20" x14ac:dyDescent="0.25">
      <c r="I61" s="51"/>
      <c r="J61" s="51"/>
      <c r="K61" s="51"/>
      <c r="R61" s="24"/>
      <c r="S61" s="24"/>
      <c r="T61" s="24"/>
    </row>
    <row r="62" spans="1:20" x14ac:dyDescent="0.25">
      <c r="I62" s="51"/>
      <c r="J62" s="51"/>
      <c r="K62" s="51"/>
      <c r="R62" s="24"/>
      <c r="S62" s="24"/>
      <c r="T62" s="24"/>
    </row>
    <row r="63" spans="1:20" x14ac:dyDescent="0.25">
      <c r="I63" s="51"/>
      <c r="J63" s="51"/>
      <c r="K63" s="51"/>
      <c r="R63" s="24"/>
      <c r="S63" s="24"/>
      <c r="T63" s="24"/>
    </row>
    <row r="64" spans="1:20" x14ac:dyDescent="0.25">
      <c r="I64" s="51"/>
      <c r="J64" s="51"/>
      <c r="K64" s="51"/>
      <c r="R64" s="24"/>
      <c r="S64" s="24"/>
      <c r="T64" s="24"/>
    </row>
    <row r="65" spans="9:20" x14ac:dyDescent="0.25">
      <c r="I65" s="51"/>
      <c r="J65" s="51"/>
      <c r="K65" s="51"/>
      <c r="R65" s="24"/>
      <c r="S65" s="24"/>
      <c r="T65" s="24"/>
    </row>
    <row r="66" spans="9:20" x14ac:dyDescent="0.25">
      <c r="I66" s="51"/>
      <c r="J66" s="51"/>
      <c r="K66" s="51"/>
      <c r="R66" s="24"/>
      <c r="S66" s="24"/>
      <c r="T66" s="24"/>
    </row>
    <row r="67" spans="9:20" x14ac:dyDescent="0.25">
      <c r="I67" s="51"/>
      <c r="J67" s="51"/>
      <c r="K67" s="51"/>
      <c r="R67" s="24"/>
      <c r="S67" s="24"/>
      <c r="T67" s="24"/>
    </row>
    <row r="68" spans="9:20" x14ac:dyDescent="0.25">
      <c r="I68" s="51"/>
      <c r="J68" s="51"/>
      <c r="K68" s="51"/>
      <c r="R68" s="24"/>
      <c r="S68" s="24"/>
      <c r="T68" s="24"/>
    </row>
    <row r="69" spans="9:20" x14ac:dyDescent="0.25">
      <c r="I69" s="51"/>
      <c r="J69" s="51"/>
      <c r="K69" s="51"/>
      <c r="R69" s="24"/>
      <c r="S69" s="24"/>
      <c r="T69" s="24"/>
    </row>
    <row r="70" spans="9:20" x14ac:dyDescent="0.25">
      <c r="I70" s="51"/>
      <c r="J70" s="51"/>
      <c r="K70" s="51"/>
      <c r="R70" s="24"/>
      <c r="S70" s="24"/>
      <c r="T70" s="24"/>
    </row>
    <row r="71" spans="9:20" x14ac:dyDescent="0.25">
      <c r="I71" s="51"/>
      <c r="J71" s="51"/>
      <c r="K71" s="51"/>
      <c r="R71" s="24"/>
      <c r="S71" s="24"/>
      <c r="T71" s="24"/>
    </row>
    <row r="72" spans="9:20" x14ac:dyDescent="0.25">
      <c r="I72" s="51"/>
      <c r="J72" s="51"/>
      <c r="K72" s="51"/>
      <c r="R72" s="24"/>
      <c r="S72" s="24"/>
      <c r="T72" s="24"/>
    </row>
    <row r="73" spans="9:20" x14ac:dyDescent="0.25">
      <c r="I73" s="51"/>
      <c r="J73" s="51"/>
      <c r="K73" s="51"/>
      <c r="R73" s="24"/>
      <c r="S73" s="24"/>
      <c r="T73" s="24"/>
    </row>
    <row r="74" spans="9:20" x14ac:dyDescent="0.25">
      <c r="I74" s="51"/>
      <c r="J74" s="51"/>
      <c r="K74" s="51"/>
      <c r="R74" s="24"/>
      <c r="S74" s="24"/>
      <c r="T74" s="24"/>
    </row>
    <row r="75" spans="9:20" x14ac:dyDescent="0.25">
      <c r="I75" s="51"/>
      <c r="J75" s="51"/>
      <c r="K75" s="51"/>
      <c r="R75" s="24"/>
      <c r="S75" s="24"/>
      <c r="T75" s="24"/>
    </row>
    <row r="76" spans="9:20" x14ac:dyDescent="0.25">
      <c r="I76" s="51"/>
      <c r="J76" s="51"/>
      <c r="K76" s="51"/>
      <c r="R76" s="24"/>
      <c r="S76" s="24"/>
      <c r="T76" s="24"/>
    </row>
    <row r="77" spans="9:20" x14ac:dyDescent="0.25">
      <c r="I77" s="51"/>
      <c r="J77" s="51"/>
      <c r="K77" s="51"/>
      <c r="R77" s="24"/>
      <c r="S77" s="24"/>
      <c r="T77" s="24"/>
    </row>
    <row r="78" spans="9:20" x14ac:dyDescent="0.25">
      <c r="I78" s="51"/>
      <c r="J78" s="51"/>
      <c r="K78" s="51"/>
      <c r="R78" s="24"/>
      <c r="S78" s="24"/>
      <c r="T78" s="24"/>
    </row>
    <row r="79" spans="9:20" x14ac:dyDescent="0.25">
      <c r="I79" s="51"/>
      <c r="J79" s="51"/>
      <c r="K79" s="51"/>
      <c r="R79" s="24"/>
      <c r="S79" s="24"/>
      <c r="T79" s="24"/>
    </row>
    <row r="80" spans="9:20" x14ac:dyDescent="0.25">
      <c r="I80" s="51"/>
      <c r="J80" s="51"/>
      <c r="K80" s="51"/>
      <c r="R80" s="24"/>
      <c r="S80" s="24"/>
      <c r="T80" s="24"/>
    </row>
    <row r="81" spans="9:20" x14ac:dyDescent="0.25">
      <c r="I81" s="51"/>
      <c r="J81" s="51"/>
      <c r="K81" s="51"/>
      <c r="R81" s="24"/>
      <c r="S81" s="24"/>
      <c r="T81" s="24"/>
    </row>
    <row r="82" spans="9:20" x14ac:dyDescent="0.25">
      <c r="I82" s="51"/>
      <c r="J82" s="51"/>
      <c r="K82" s="51"/>
      <c r="R82" s="24"/>
      <c r="S82" s="24"/>
      <c r="T82" s="24"/>
    </row>
    <row r="83" spans="9:20" x14ac:dyDescent="0.25">
      <c r="I83" s="51"/>
      <c r="J83" s="51"/>
      <c r="K83" s="51"/>
      <c r="R83" s="24"/>
      <c r="S83" s="24"/>
      <c r="T83" s="24"/>
    </row>
    <row r="84" spans="9:20" x14ac:dyDescent="0.25">
      <c r="I84" s="51"/>
      <c r="J84" s="51"/>
      <c r="K84" s="51"/>
      <c r="R84" s="24"/>
      <c r="S84" s="24"/>
      <c r="T84" s="24"/>
    </row>
    <row r="85" spans="9:20" x14ac:dyDescent="0.25">
      <c r="I85" s="51"/>
      <c r="J85" s="51"/>
      <c r="K85" s="51"/>
      <c r="R85" s="24"/>
      <c r="S85" s="24"/>
      <c r="T85" s="24"/>
    </row>
    <row r="86" spans="9:20" x14ac:dyDescent="0.25">
      <c r="I86" s="51"/>
      <c r="J86" s="51"/>
      <c r="K86" s="51"/>
      <c r="R86" s="24"/>
      <c r="S86" s="24"/>
      <c r="T86" s="24"/>
    </row>
    <row r="87" spans="9:20" x14ac:dyDescent="0.25">
      <c r="I87" s="51"/>
      <c r="J87" s="51"/>
      <c r="K87" s="51"/>
      <c r="R87" s="24"/>
      <c r="S87" s="24"/>
      <c r="T87" s="24"/>
    </row>
    <row r="88" spans="9:20" x14ac:dyDescent="0.25">
      <c r="I88" s="51"/>
      <c r="J88" s="51"/>
      <c r="K88" s="51"/>
      <c r="R88" s="24"/>
      <c r="S88" s="24"/>
      <c r="T88" s="24"/>
    </row>
    <row r="89" spans="9:20" x14ac:dyDescent="0.25">
      <c r="I89" s="51"/>
      <c r="J89" s="51"/>
      <c r="K89" s="51"/>
      <c r="R89" s="24"/>
      <c r="S89" s="24"/>
      <c r="T89" s="24"/>
    </row>
    <row r="90" spans="9:20" x14ac:dyDescent="0.25">
      <c r="I90" s="51"/>
      <c r="J90" s="51"/>
      <c r="K90" s="51"/>
      <c r="R90" s="24"/>
      <c r="S90" s="24"/>
      <c r="T90" s="24"/>
    </row>
    <row r="91" spans="9:20" x14ac:dyDescent="0.25">
      <c r="I91" s="51"/>
      <c r="J91" s="51"/>
      <c r="K91" s="51"/>
      <c r="R91" s="24"/>
      <c r="S91" s="24"/>
      <c r="T91" s="24"/>
    </row>
    <row r="92" spans="9:20" x14ac:dyDescent="0.25">
      <c r="I92" s="51"/>
      <c r="J92" s="51"/>
      <c r="K92" s="51"/>
      <c r="R92" s="24"/>
      <c r="S92" s="24"/>
      <c r="T92" s="24"/>
    </row>
    <row r="93" spans="9:20" x14ac:dyDescent="0.25">
      <c r="I93" s="51"/>
      <c r="J93" s="51"/>
      <c r="K93" s="51"/>
      <c r="R93" s="24"/>
      <c r="S93" s="24"/>
      <c r="T93" s="24"/>
    </row>
    <row r="94" spans="9:20" x14ac:dyDescent="0.25">
      <c r="I94" s="51"/>
      <c r="J94" s="51"/>
      <c r="K94" s="51"/>
      <c r="R94" s="24"/>
      <c r="S94" s="24"/>
      <c r="T94" s="24"/>
    </row>
    <row r="95" spans="9:20" x14ac:dyDescent="0.25">
      <c r="I95" s="51"/>
      <c r="J95" s="51"/>
      <c r="K95" s="51"/>
      <c r="R95" s="24"/>
      <c r="S95" s="24"/>
      <c r="T95" s="24"/>
    </row>
    <row r="96" spans="9:20" x14ac:dyDescent="0.25">
      <c r="I96" s="51"/>
      <c r="J96" s="51"/>
      <c r="K96" s="51"/>
      <c r="R96" s="24"/>
      <c r="S96" s="24"/>
      <c r="T96" s="24"/>
    </row>
    <row r="97" spans="9:20" x14ac:dyDescent="0.25">
      <c r="I97" s="51"/>
      <c r="J97" s="51"/>
      <c r="K97" s="51"/>
      <c r="R97" s="24"/>
      <c r="S97" s="24"/>
      <c r="T97" s="24"/>
    </row>
    <row r="98" spans="9:20" x14ac:dyDescent="0.25">
      <c r="I98" s="51"/>
      <c r="J98" s="51"/>
      <c r="K98" s="51"/>
      <c r="R98" s="24"/>
      <c r="S98" s="24"/>
      <c r="T98" s="24"/>
    </row>
    <row r="99" spans="9:20" x14ac:dyDescent="0.25">
      <c r="I99" s="51"/>
      <c r="J99" s="51"/>
      <c r="K99" s="51"/>
      <c r="R99" s="24"/>
      <c r="S99" s="24"/>
      <c r="T99" s="24"/>
    </row>
    <row r="100" spans="9:20" x14ac:dyDescent="0.25">
      <c r="I100" s="51"/>
      <c r="J100" s="51"/>
      <c r="K100" s="51"/>
      <c r="R100" s="24"/>
      <c r="S100" s="24"/>
      <c r="T100" s="24"/>
    </row>
    <row r="101" spans="9:20" x14ac:dyDescent="0.25">
      <c r="I101" s="51"/>
      <c r="J101" s="51"/>
      <c r="K101" s="51"/>
      <c r="R101" s="24"/>
      <c r="S101" s="24"/>
      <c r="T101" s="24"/>
    </row>
    <row r="102" spans="9:20" x14ac:dyDescent="0.25">
      <c r="I102" s="51"/>
      <c r="J102" s="51"/>
      <c r="K102" s="51"/>
      <c r="R102" s="24"/>
      <c r="S102" s="24"/>
      <c r="T102" s="24"/>
    </row>
    <row r="103" spans="9:20" x14ac:dyDescent="0.25">
      <c r="I103" s="51"/>
      <c r="J103" s="51"/>
      <c r="K103" s="51"/>
      <c r="R103" s="24"/>
      <c r="S103" s="24"/>
      <c r="T103" s="24"/>
    </row>
    <row r="104" spans="9:20" x14ac:dyDescent="0.25">
      <c r="I104" s="51"/>
      <c r="J104" s="51"/>
      <c r="K104" s="51"/>
      <c r="R104" s="24"/>
      <c r="S104" s="24"/>
      <c r="T104" s="24"/>
    </row>
    <row r="105" spans="9:20" x14ac:dyDescent="0.25">
      <c r="I105" s="51"/>
      <c r="J105" s="51"/>
      <c r="K105" s="51"/>
      <c r="R105" s="24"/>
      <c r="S105" s="24"/>
      <c r="T105" s="24"/>
    </row>
    <row r="106" spans="9:20" x14ac:dyDescent="0.25">
      <c r="I106" s="51"/>
      <c r="J106" s="51"/>
      <c r="K106" s="51"/>
      <c r="R106" s="24"/>
      <c r="S106" s="24"/>
      <c r="T106" s="24"/>
    </row>
    <row r="107" spans="9:20" x14ac:dyDescent="0.25">
      <c r="I107" s="51"/>
      <c r="J107" s="51"/>
      <c r="K107" s="51"/>
      <c r="R107" s="24"/>
      <c r="S107" s="24"/>
      <c r="T107" s="24"/>
    </row>
    <row r="108" spans="9:20" x14ac:dyDescent="0.25">
      <c r="I108" s="51"/>
      <c r="J108" s="51"/>
      <c r="K108" s="51"/>
      <c r="R108" s="24"/>
      <c r="S108" s="24"/>
      <c r="T108" s="24"/>
    </row>
    <row r="109" spans="9:20" x14ac:dyDescent="0.25">
      <c r="I109" s="51"/>
      <c r="J109" s="51"/>
      <c r="K109" s="51"/>
      <c r="R109" s="24"/>
      <c r="S109" s="24"/>
      <c r="T109" s="24"/>
    </row>
    <row r="110" spans="9:20" x14ac:dyDescent="0.25">
      <c r="I110" s="51"/>
      <c r="J110" s="51"/>
      <c r="K110" s="51"/>
      <c r="R110" s="24"/>
      <c r="S110" s="24"/>
      <c r="T110" s="24"/>
    </row>
    <row r="111" spans="9:20" x14ac:dyDescent="0.25">
      <c r="I111" s="51"/>
      <c r="J111" s="51"/>
      <c r="K111" s="51"/>
      <c r="R111" s="24"/>
      <c r="S111" s="24"/>
      <c r="T111" s="24"/>
    </row>
    <row r="112" spans="9:20" x14ac:dyDescent="0.25">
      <c r="I112" s="51"/>
      <c r="J112" s="51"/>
      <c r="K112" s="51"/>
      <c r="R112" s="24"/>
      <c r="S112" s="24"/>
      <c r="T112" s="24"/>
    </row>
    <row r="113" spans="9:20" x14ac:dyDescent="0.25">
      <c r="I113" s="51"/>
      <c r="J113" s="51"/>
      <c r="K113" s="51"/>
      <c r="R113" s="24"/>
      <c r="S113" s="24"/>
      <c r="T113" s="24"/>
    </row>
    <row r="114" spans="9:20" x14ac:dyDescent="0.25">
      <c r="I114" s="51"/>
      <c r="J114" s="51"/>
      <c r="K114" s="51"/>
      <c r="R114" s="24"/>
      <c r="S114" s="24"/>
      <c r="T114" s="24"/>
    </row>
    <row r="115" spans="9:20" x14ac:dyDescent="0.25">
      <c r="I115" s="51"/>
      <c r="J115" s="51"/>
      <c r="K115" s="51"/>
      <c r="R115" s="24"/>
      <c r="S115" s="24"/>
      <c r="T115" s="24"/>
    </row>
    <row r="116" spans="9:20" x14ac:dyDescent="0.25">
      <c r="I116" s="51"/>
      <c r="J116" s="51"/>
      <c r="K116" s="51"/>
      <c r="R116" s="24"/>
      <c r="S116" s="24"/>
      <c r="T116" s="24"/>
    </row>
    <row r="117" spans="9:20" x14ac:dyDescent="0.25">
      <c r="I117" s="51"/>
      <c r="J117" s="51"/>
      <c r="K117" s="51"/>
      <c r="R117" s="24"/>
      <c r="S117" s="24"/>
      <c r="T117" s="24"/>
    </row>
    <row r="118" spans="9:20" x14ac:dyDescent="0.25">
      <c r="I118" s="51"/>
      <c r="J118" s="51"/>
      <c r="K118" s="51"/>
      <c r="R118" s="24"/>
      <c r="S118" s="24"/>
      <c r="T118" s="24"/>
    </row>
    <row r="119" spans="9:20" x14ac:dyDescent="0.25">
      <c r="I119" s="51"/>
      <c r="J119" s="51"/>
      <c r="K119" s="51"/>
      <c r="R119" s="24"/>
      <c r="S119" s="24"/>
      <c r="T119" s="24"/>
    </row>
    <row r="120" spans="9:20" x14ac:dyDescent="0.25">
      <c r="I120" s="51"/>
      <c r="J120" s="51"/>
      <c r="K120" s="51"/>
      <c r="R120" s="24"/>
      <c r="S120" s="24"/>
      <c r="T120" s="24"/>
    </row>
    <row r="121" spans="9:20" x14ac:dyDescent="0.25">
      <c r="I121" s="51"/>
      <c r="J121" s="51"/>
      <c r="K121" s="51"/>
      <c r="R121" s="24"/>
      <c r="S121" s="24"/>
      <c r="T121" s="24"/>
    </row>
    <row r="122" spans="9:20" x14ac:dyDescent="0.25">
      <c r="I122" s="51"/>
      <c r="J122" s="51"/>
      <c r="K122" s="51"/>
      <c r="R122" s="24"/>
      <c r="S122" s="24"/>
      <c r="T122" s="24"/>
    </row>
    <row r="123" spans="9:20" x14ac:dyDescent="0.25">
      <c r="I123" s="51"/>
      <c r="J123" s="51"/>
      <c r="K123" s="51"/>
      <c r="R123" s="24"/>
      <c r="S123" s="24"/>
      <c r="T123" s="24"/>
    </row>
    <row r="124" spans="9:20" x14ac:dyDescent="0.25">
      <c r="I124" s="51"/>
      <c r="J124" s="51"/>
      <c r="K124" s="51"/>
      <c r="R124" s="24"/>
      <c r="S124" s="24"/>
      <c r="T124" s="24"/>
    </row>
    <row r="125" spans="9:20" x14ac:dyDescent="0.25">
      <c r="I125" s="51"/>
      <c r="J125" s="51"/>
      <c r="K125" s="51"/>
      <c r="R125" s="24"/>
      <c r="S125" s="24"/>
      <c r="T125" s="24"/>
    </row>
    <row r="126" spans="9:20" x14ac:dyDescent="0.25">
      <c r="I126" s="51"/>
      <c r="J126" s="51"/>
      <c r="K126" s="51"/>
      <c r="R126" s="24"/>
      <c r="S126" s="24"/>
      <c r="T126" s="24"/>
    </row>
    <row r="127" spans="9:20" x14ac:dyDescent="0.25">
      <c r="I127" s="51"/>
      <c r="J127" s="51"/>
      <c r="K127" s="51"/>
      <c r="R127" s="24"/>
      <c r="S127" s="24"/>
      <c r="T127" s="24"/>
    </row>
    <row r="128" spans="9:20" x14ac:dyDescent="0.25">
      <c r="I128" s="51"/>
      <c r="J128" s="51"/>
      <c r="K128" s="51"/>
      <c r="R128" s="24"/>
      <c r="S128" s="24"/>
      <c r="T128" s="24"/>
    </row>
    <row r="129" spans="9:20" x14ac:dyDescent="0.25">
      <c r="I129" s="51"/>
      <c r="J129" s="51"/>
      <c r="K129" s="51"/>
      <c r="R129" s="24"/>
      <c r="S129" s="24"/>
      <c r="T129" s="24"/>
    </row>
    <row r="130" spans="9:20" x14ac:dyDescent="0.25">
      <c r="I130" s="51"/>
      <c r="J130" s="51"/>
      <c r="K130" s="51"/>
      <c r="R130" s="24"/>
      <c r="S130" s="24"/>
      <c r="T130" s="24"/>
    </row>
    <row r="131" spans="9:20" x14ac:dyDescent="0.25">
      <c r="R131" s="24"/>
      <c r="S131" s="24"/>
      <c r="T131" s="24"/>
    </row>
    <row r="132" spans="9:20" x14ac:dyDescent="0.25">
      <c r="R132" s="24"/>
      <c r="S132" s="24"/>
      <c r="T132" s="24"/>
    </row>
    <row r="133" spans="9:20" x14ac:dyDescent="0.25">
      <c r="R133" s="24"/>
      <c r="S133" s="24"/>
      <c r="T133" s="24"/>
    </row>
    <row r="134" spans="9:20" x14ac:dyDescent="0.25">
      <c r="R134" s="24"/>
      <c r="S134" s="24"/>
      <c r="T134" s="24"/>
    </row>
    <row r="135" spans="9:20" x14ac:dyDescent="0.25">
      <c r="R135" s="24"/>
      <c r="S135" s="24"/>
      <c r="T135" s="24"/>
    </row>
    <row r="136" spans="9:20" x14ac:dyDescent="0.25">
      <c r="R136" s="24"/>
      <c r="S136" s="24"/>
      <c r="T136" s="24"/>
    </row>
    <row r="137" spans="9:20" x14ac:dyDescent="0.25">
      <c r="R137" s="24"/>
      <c r="S137" s="24"/>
      <c r="T137" s="24"/>
    </row>
    <row r="138" spans="9:20" x14ac:dyDescent="0.25">
      <c r="R138" s="24"/>
      <c r="S138" s="24"/>
      <c r="T138" s="24"/>
    </row>
    <row r="139" spans="9:20" x14ac:dyDescent="0.25">
      <c r="R139" s="24"/>
      <c r="S139" s="24"/>
      <c r="T139" s="24"/>
    </row>
    <row r="140" spans="9:20" x14ac:dyDescent="0.25">
      <c r="R140" s="24"/>
      <c r="S140" s="24"/>
      <c r="T140" s="24"/>
    </row>
    <row r="141" spans="9:20" x14ac:dyDescent="0.25">
      <c r="R141" s="24"/>
      <c r="S141" s="24"/>
      <c r="T141" s="24"/>
    </row>
    <row r="142" spans="9:20" x14ac:dyDescent="0.25">
      <c r="R142" s="24"/>
      <c r="S142" s="24"/>
      <c r="T142" s="24"/>
    </row>
    <row r="143" spans="9:20" x14ac:dyDescent="0.25">
      <c r="R143" s="24"/>
      <c r="S143" s="24"/>
      <c r="T143" s="24"/>
    </row>
    <row r="144" spans="9:20" x14ac:dyDescent="0.25">
      <c r="R144" s="24"/>
      <c r="S144" s="24"/>
      <c r="T144" s="24"/>
    </row>
    <row r="145" spans="18:20" x14ac:dyDescent="0.25">
      <c r="R145" s="24"/>
      <c r="S145" s="24"/>
      <c r="T145" s="24"/>
    </row>
    <row r="146" spans="18:20" x14ac:dyDescent="0.25">
      <c r="R146" s="24"/>
      <c r="S146" s="24"/>
      <c r="T146" s="24"/>
    </row>
    <row r="147" spans="18:20" x14ac:dyDescent="0.25">
      <c r="R147" s="24"/>
      <c r="S147" s="24"/>
      <c r="T147" s="24"/>
    </row>
    <row r="148" spans="18:20" x14ac:dyDescent="0.25">
      <c r="R148" s="24"/>
      <c r="S148" s="24"/>
      <c r="T148" s="24"/>
    </row>
    <row r="149" spans="18:20" x14ac:dyDescent="0.25">
      <c r="R149" s="24"/>
      <c r="S149" s="24"/>
      <c r="T149" s="24"/>
    </row>
    <row r="150" spans="18:20" x14ac:dyDescent="0.25">
      <c r="R150" s="24"/>
      <c r="S150" s="24"/>
      <c r="T150" s="24"/>
    </row>
    <row r="151" spans="18:20" x14ac:dyDescent="0.25">
      <c r="R151" s="24"/>
      <c r="S151" s="24"/>
      <c r="T151" s="24"/>
    </row>
    <row r="152" spans="18:20" x14ac:dyDescent="0.25">
      <c r="R152" s="24"/>
      <c r="S152" s="24"/>
      <c r="T152" s="24"/>
    </row>
    <row r="153" spans="18:20" x14ac:dyDescent="0.25">
      <c r="R153" s="24"/>
      <c r="S153" s="24"/>
      <c r="T153" s="24"/>
    </row>
    <row r="154" spans="18:20" x14ac:dyDescent="0.25">
      <c r="R154" s="24"/>
      <c r="S154" s="24"/>
      <c r="T154" s="24"/>
    </row>
    <row r="155" spans="18:20" x14ac:dyDescent="0.25">
      <c r="R155" s="24"/>
      <c r="S155" s="24"/>
      <c r="T155" s="24"/>
    </row>
    <row r="156" spans="18:20" x14ac:dyDescent="0.25">
      <c r="R156" s="24"/>
      <c r="S156" s="24"/>
      <c r="T156" s="24"/>
    </row>
    <row r="157" spans="18:20" x14ac:dyDescent="0.25">
      <c r="R157" s="24"/>
      <c r="S157" s="24"/>
      <c r="T157" s="24"/>
    </row>
    <row r="158" spans="18:20" x14ac:dyDescent="0.25">
      <c r="R158" s="24"/>
      <c r="S158" s="24"/>
      <c r="T158" s="24"/>
    </row>
    <row r="159" spans="18:20" x14ac:dyDescent="0.25">
      <c r="R159" s="24"/>
      <c r="S159" s="24"/>
      <c r="T159" s="24"/>
    </row>
    <row r="160" spans="18:20" x14ac:dyDescent="0.25">
      <c r="R160" s="24"/>
      <c r="S160" s="24"/>
      <c r="T160" s="24"/>
    </row>
    <row r="161" spans="18:20" x14ac:dyDescent="0.25">
      <c r="R161" s="24"/>
      <c r="S161" s="24"/>
      <c r="T161" s="24"/>
    </row>
    <row r="162" spans="18:20" x14ac:dyDescent="0.25">
      <c r="R162" s="24"/>
      <c r="S162" s="24"/>
      <c r="T162" s="24"/>
    </row>
    <row r="163" spans="18:20" x14ac:dyDescent="0.25">
      <c r="R163" s="24"/>
      <c r="S163" s="24"/>
      <c r="T163" s="24"/>
    </row>
    <row r="164" spans="18:20" x14ac:dyDescent="0.25">
      <c r="R164" s="24"/>
      <c r="S164" s="24"/>
      <c r="T164" s="24"/>
    </row>
    <row r="165" spans="18:20" x14ac:dyDescent="0.25">
      <c r="R165" s="24"/>
      <c r="S165" s="24"/>
      <c r="T165" s="24"/>
    </row>
    <row r="166" spans="18:20" x14ac:dyDescent="0.25">
      <c r="R166" s="24"/>
      <c r="S166" s="24"/>
      <c r="T166" s="24"/>
    </row>
    <row r="167" spans="18:20" x14ac:dyDescent="0.25">
      <c r="R167" s="24"/>
      <c r="S167" s="24"/>
      <c r="T167" s="24"/>
    </row>
    <row r="168" spans="18:20" x14ac:dyDescent="0.25">
      <c r="R168" s="24"/>
      <c r="S168" s="24"/>
      <c r="T168" s="24"/>
    </row>
    <row r="169" spans="18:20" x14ac:dyDescent="0.25">
      <c r="R169" s="24"/>
      <c r="S169" s="24"/>
      <c r="T169" s="24"/>
    </row>
    <row r="170" spans="18:20" x14ac:dyDescent="0.25">
      <c r="R170" s="24"/>
      <c r="S170" s="24"/>
      <c r="T170" s="24"/>
    </row>
    <row r="171" spans="18:20" x14ac:dyDescent="0.25">
      <c r="R171" s="24"/>
      <c r="S171" s="24"/>
      <c r="T171" s="24"/>
    </row>
    <row r="172" spans="18:20" x14ac:dyDescent="0.25">
      <c r="R172" s="24"/>
      <c r="S172" s="24"/>
      <c r="T172" s="24"/>
    </row>
    <row r="173" spans="18:20" x14ac:dyDescent="0.25">
      <c r="R173" s="24"/>
      <c r="S173" s="24"/>
      <c r="T173" s="24"/>
    </row>
    <row r="174" spans="18:20" x14ac:dyDescent="0.25">
      <c r="R174" s="24"/>
      <c r="S174" s="24"/>
      <c r="T174" s="24"/>
    </row>
    <row r="175" spans="18:20" x14ac:dyDescent="0.25">
      <c r="R175" s="24"/>
      <c r="S175" s="24"/>
      <c r="T175" s="24"/>
    </row>
    <row r="176" spans="18:20" x14ac:dyDescent="0.25">
      <c r="R176" s="24"/>
      <c r="S176" s="24"/>
      <c r="T176" s="24"/>
    </row>
    <row r="177" spans="18:20" x14ac:dyDescent="0.25">
      <c r="R177" s="24"/>
      <c r="S177" s="24"/>
      <c r="T177" s="24"/>
    </row>
    <row r="178" spans="18:20" x14ac:dyDescent="0.25">
      <c r="R178" s="24"/>
      <c r="S178" s="24"/>
      <c r="T178" s="24"/>
    </row>
    <row r="179" spans="18:20" x14ac:dyDescent="0.25">
      <c r="R179" s="24"/>
      <c r="S179" s="24"/>
      <c r="T179" s="24"/>
    </row>
    <row r="180" spans="18:20" x14ac:dyDescent="0.25">
      <c r="R180" s="24"/>
      <c r="S180" s="24"/>
      <c r="T180" s="24"/>
    </row>
    <row r="181" spans="18:20" x14ac:dyDescent="0.25">
      <c r="R181" s="24"/>
      <c r="S181" s="24"/>
      <c r="T181" s="24"/>
    </row>
    <row r="182" spans="18:20" x14ac:dyDescent="0.25">
      <c r="R182" s="24"/>
      <c r="S182" s="24"/>
      <c r="T182" s="24"/>
    </row>
    <row r="183" spans="18:20" x14ac:dyDescent="0.25">
      <c r="R183" s="24"/>
      <c r="S183" s="24"/>
      <c r="T183" s="24"/>
    </row>
    <row r="184" spans="18:20" x14ac:dyDescent="0.25">
      <c r="R184" s="24"/>
      <c r="S184" s="24"/>
      <c r="T184" s="24"/>
    </row>
    <row r="185" spans="18:20" x14ac:dyDescent="0.25">
      <c r="R185" s="24"/>
      <c r="S185" s="24"/>
      <c r="T185" s="24"/>
    </row>
    <row r="186" spans="18:20" x14ac:dyDescent="0.25">
      <c r="R186" s="24"/>
      <c r="S186" s="24"/>
      <c r="T186" s="24"/>
    </row>
    <row r="187" spans="18:20" x14ac:dyDescent="0.25">
      <c r="R187" s="24"/>
      <c r="S187" s="24"/>
      <c r="T187" s="24"/>
    </row>
    <row r="188" spans="18:20" x14ac:dyDescent="0.25">
      <c r="R188" s="24"/>
      <c r="S188" s="24"/>
      <c r="T188" s="24"/>
    </row>
    <row r="189" spans="18:20" x14ac:dyDescent="0.25">
      <c r="R189" s="24"/>
      <c r="S189" s="24"/>
      <c r="T189" s="24"/>
    </row>
    <row r="190" spans="18:20" x14ac:dyDescent="0.25">
      <c r="R190" s="24"/>
      <c r="S190" s="24"/>
      <c r="T190" s="24"/>
    </row>
    <row r="191" spans="18:20" x14ac:dyDescent="0.25">
      <c r="R191" s="24"/>
      <c r="S191" s="24"/>
      <c r="T191" s="24"/>
    </row>
    <row r="192" spans="18:20" x14ac:dyDescent="0.25">
      <c r="R192" s="24"/>
      <c r="S192" s="24"/>
      <c r="T192" s="24"/>
    </row>
    <row r="193" spans="18:20" x14ac:dyDescent="0.25">
      <c r="R193" s="24"/>
      <c r="S193" s="24"/>
      <c r="T193" s="24"/>
    </row>
    <row r="194" spans="18:20" x14ac:dyDescent="0.25">
      <c r="R194" s="24"/>
      <c r="S194" s="24"/>
      <c r="T194" s="24"/>
    </row>
    <row r="195" spans="18:20" x14ac:dyDescent="0.25">
      <c r="R195" s="24"/>
      <c r="S195" s="24"/>
      <c r="T195" s="24"/>
    </row>
    <row r="196" spans="18:20" x14ac:dyDescent="0.25">
      <c r="R196" s="24"/>
      <c r="S196" s="24"/>
      <c r="T196" s="24"/>
    </row>
    <row r="197" spans="18:20" x14ac:dyDescent="0.25">
      <c r="R197" s="24"/>
      <c r="S197" s="24"/>
      <c r="T197" s="24"/>
    </row>
    <row r="198" spans="18:20" x14ac:dyDescent="0.25">
      <c r="R198" s="24"/>
      <c r="S198" s="24"/>
      <c r="T198" s="24"/>
    </row>
    <row r="199" spans="18:20" x14ac:dyDescent="0.25">
      <c r="R199" s="24"/>
      <c r="S199" s="24"/>
      <c r="T199" s="24"/>
    </row>
    <row r="200" spans="18:20" x14ac:dyDescent="0.25">
      <c r="R200" s="24"/>
      <c r="S200" s="24"/>
      <c r="T200" s="24"/>
    </row>
    <row r="201" spans="18:20" x14ac:dyDescent="0.25">
      <c r="R201" s="24"/>
      <c r="S201" s="24"/>
      <c r="T201" s="24"/>
    </row>
    <row r="202" spans="18:20" x14ac:dyDescent="0.25">
      <c r="R202" s="24"/>
      <c r="S202" s="24"/>
      <c r="T202" s="24"/>
    </row>
    <row r="203" spans="18:20" x14ac:dyDescent="0.25">
      <c r="R203" s="24"/>
      <c r="S203" s="24"/>
      <c r="T203" s="24"/>
    </row>
    <row r="204" spans="18:20" x14ac:dyDescent="0.25">
      <c r="R204" s="24"/>
      <c r="S204" s="24"/>
      <c r="T204" s="24"/>
    </row>
    <row r="205" spans="18:20" x14ac:dyDescent="0.25">
      <c r="R205" s="24"/>
      <c r="S205" s="24"/>
      <c r="T205" s="24"/>
    </row>
    <row r="206" spans="18:20" x14ac:dyDescent="0.25">
      <c r="R206" s="24"/>
      <c r="S206" s="24"/>
      <c r="T206" s="24"/>
    </row>
    <row r="207" spans="18:20" x14ac:dyDescent="0.25">
      <c r="R207" s="24"/>
      <c r="S207" s="24"/>
      <c r="T207" s="24"/>
    </row>
    <row r="208" spans="18:20" x14ac:dyDescent="0.25">
      <c r="R208" s="24"/>
      <c r="S208" s="24"/>
      <c r="T208" s="24"/>
    </row>
    <row r="209" spans="18:20" x14ac:dyDescent="0.25">
      <c r="R209" s="24"/>
      <c r="S209" s="24"/>
      <c r="T209" s="24"/>
    </row>
    <row r="210" spans="18:20" x14ac:dyDescent="0.25">
      <c r="R210" s="24"/>
      <c r="S210" s="24"/>
      <c r="T210" s="24"/>
    </row>
    <row r="211" spans="18:20" x14ac:dyDescent="0.25">
      <c r="R211" s="24"/>
      <c r="S211" s="24"/>
      <c r="T211" s="24"/>
    </row>
    <row r="212" spans="18:20" x14ac:dyDescent="0.25">
      <c r="R212" s="24"/>
      <c r="S212" s="24"/>
      <c r="T212" s="24"/>
    </row>
    <row r="213" spans="18:20" x14ac:dyDescent="0.25">
      <c r="R213" s="24"/>
      <c r="S213" s="24"/>
      <c r="T213" s="24"/>
    </row>
    <row r="214" spans="18:20" x14ac:dyDescent="0.25">
      <c r="R214" s="24"/>
      <c r="S214" s="24"/>
      <c r="T214" s="24"/>
    </row>
    <row r="215" spans="18:20" x14ac:dyDescent="0.25">
      <c r="R215" s="24"/>
      <c r="S215" s="24"/>
      <c r="T215" s="24"/>
    </row>
    <row r="216" spans="18:20" x14ac:dyDescent="0.25">
      <c r="R216" s="24"/>
      <c r="S216" s="24"/>
      <c r="T216" s="24"/>
    </row>
    <row r="217" spans="18:20" x14ac:dyDescent="0.25">
      <c r="R217" s="24"/>
      <c r="S217" s="24"/>
      <c r="T217" s="24"/>
    </row>
    <row r="218" spans="18:20" x14ac:dyDescent="0.25">
      <c r="R218" s="24"/>
      <c r="S218" s="24"/>
      <c r="T218" s="24"/>
    </row>
    <row r="219" spans="18:20" x14ac:dyDescent="0.25">
      <c r="R219" s="24"/>
      <c r="S219" s="24"/>
      <c r="T219" s="24"/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93"/>
  <sheetViews>
    <sheetView topLeftCell="A58" workbookViewId="0">
      <selection activeCell="H88" sqref="H88"/>
    </sheetView>
  </sheetViews>
  <sheetFormatPr defaultRowHeight="15" x14ac:dyDescent="0.25"/>
  <cols>
    <col min="1" max="1" width="13.42578125" bestFit="1" customWidth="1"/>
    <col min="2" max="2" width="12.140625" bestFit="1" customWidth="1"/>
    <col min="3" max="3" width="16.5703125" bestFit="1" customWidth="1"/>
    <col min="4" max="4" width="14.85546875" bestFit="1" customWidth="1"/>
    <col min="5" max="5" width="11.5703125" bestFit="1" customWidth="1"/>
    <col min="6" max="6" width="11.28515625" bestFit="1" customWidth="1"/>
    <col min="7" max="7" width="10.140625" bestFit="1" customWidth="1"/>
    <col min="8" max="8" width="6.28515625" bestFit="1" customWidth="1"/>
    <col min="9" max="9" width="12.5703125" bestFit="1" customWidth="1"/>
    <col min="15" max="15" width="36.7109375" bestFit="1" customWidth="1"/>
    <col min="16" max="16" width="16.28515625" bestFit="1" customWidth="1"/>
    <col min="17" max="17" width="21.85546875" bestFit="1" customWidth="1"/>
    <col min="18" max="18" width="48.140625" bestFit="1" customWidth="1"/>
    <col min="19" max="19" width="17" bestFit="1" customWidth="1"/>
    <col min="20" max="20" width="18.42578125" bestFit="1" customWidth="1"/>
  </cols>
  <sheetData>
    <row r="1" spans="1:20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s="20" t="s">
        <v>358</v>
      </c>
      <c r="K1" s="20" t="s">
        <v>462</v>
      </c>
      <c r="L1" s="20" t="s">
        <v>463</v>
      </c>
      <c r="M1" s="20" t="s">
        <v>447</v>
      </c>
      <c r="N1" s="20" t="s">
        <v>448</v>
      </c>
      <c r="O1" t="s">
        <v>348</v>
      </c>
      <c r="P1" t="s">
        <v>411</v>
      </c>
      <c r="Q1" t="s">
        <v>349</v>
      </c>
      <c r="R1" t="s">
        <v>350</v>
      </c>
      <c r="S1" t="s">
        <v>445</v>
      </c>
      <c r="T1" t="s">
        <v>446</v>
      </c>
    </row>
    <row r="2" spans="1:20" ht="30" x14ac:dyDescent="0.25">
      <c r="A2" t="s">
        <v>219</v>
      </c>
      <c r="B2" t="s">
        <v>220</v>
      </c>
      <c r="C2" t="s">
        <v>361</v>
      </c>
      <c r="D2">
        <v>3.49</v>
      </c>
      <c r="E2">
        <v>136</v>
      </c>
      <c r="F2">
        <v>140</v>
      </c>
      <c r="G2">
        <v>2</v>
      </c>
      <c r="J2" s="18" t="s">
        <v>449</v>
      </c>
      <c r="K2" s="18" t="s">
        <v>455</v>
      </c>
      <c r="L2" s="18" t="s">
        <v>459</v>
      </c>
      <c r="M2" s="18" t="s">
        <v>450</v>
      </c>
      <c r="N2" s="19">
        <v>36</v>
      </c>
      <c r="O2" t="s">
        <v>217</v>
      </c>
      <c r="P2" t="s">
        <v>421</v>
      </c>
      <c r="Q2" s="1">
        <v>41426</v>
      </c>
      <c r="R2" t="s">
        <v>218</v>
      </c>
      <c r="S2" t="s">
        <v>115</v>
      </c>
      <c r="T2" t="s">
        <v>40</v>
      </c>
    </row>
    <row r="3" spans="1:20" x14ac:dyDescent="0.25">
      <c r="A3" t="s">
        <v>75</v>
      </c>
      <c r="B3" t="s">
        <v>76</v>
      </c>
      <c r="C3" t="s">
        <v>361</v>
      </c>
      <c r="D3">
        <v>3.4089999999999998</v>
      </c>
      <c r="E3">
        <v>139</v>
      </c>
      <c r="F3">
        <v>152</v>
      </c>
      <c r="G3">
        <v>1.5</v>
      </c>
      <c r="J3" s="18" t="s">
        <v>464</v>
      </c>
      <c r="K3" s="18" t="s">
        <v>455</v>
      </c>
      <c r="L3" s="18" t="s">
        <v>457</v>
      </c>
      <c r="M3" s="18" t="s">
        <v>453</v>
      </c>
      <c r="N3" s="19">
        <v>45</v>
      </c>
      <c r="O3" t="s">
        <v>73</v>
      </c>
      <c r="P3" t="s">
        <v>416</v>
      </c>
      <c r="Q3" s="1">
        <v>39600</v>
      </c>
      <c r="R3" t="s">
        <v>74</v>
      </c>
      <c r="S3" t="s">
        <v>63</v>
      </c>
      <c r="T3" t="s">
        <v>40</v>
      </c>
    </row>
    <row r="4" spans="1:20" ht="30" x14ac:dyDescent="0.25">
      <c r="A4" t="s">
        <v>148</v>
      </c>
      <c r="B4" t="s">
        <v>31</v>
      </c>
      <c r="C4" t="s">
        <v>361</v>
      </c>
      <c r="D4">
        <v>2.97</v>
      </c>
      <c r="E4">
        <v>143</v>
      </c>
      <c r="F4">
        <v>137</v>
      </c>
      <c r="G4">
        <v>3.5</v>
      </c>
      <c r="I4" t="s">
        <v>464</v>
      </c>
      <c r="J4" s="18" t="s">
        <v>449</v>
      </c>
      <c r="K4" s="18" t="s">
        <v>452</v>
      </c>
      <c r="L4" s="18" t="s">
        <v>454</v>
      </c>
      <c r="M4" s="18" t="s">
        <v>450</v>
      </c>
      <c r="N4" s="19">
        <v>31</v>
      </c>
      <c r="O4" t="s">
        <v>375</v>
      </c>
      <c r="P4" t="s">
        <v>412</v>
      </c>
      <c r="Q4" s="1">
        <v>38123</v>
      </c>
      <c r="R4" t="s">
        <v>376</v>
      </c>
      <c r="S4" t="s">
        <v>149</v>
      </c>
      <c r="T4" t="s">
        <v>109</v>
      </c>
    </row>
    <row r="5" spans="1:20" ht="30" x14ac:dyDescent="0.25">
      <c r="A5" t="s">
        <v>186</v>
      </c>
      <c r="B5" t="s">
        <v>187</v>
      </c>
      <c r="C5" t="s">
        <v>361</v>
      </c>
      <c r="D5" t="s">
        <v>363</v>
      </c>
      <c r="E5">
        <v>145</v>
      </c>
      <c r="F5">
        <v>149</v>
      </c>
      <c r="G5">
        <v>2.5</v>
      </c>
      <c r="J5" s="18" t="s">
        <v>449</v>
      </c>
      <c r="K5" s="18" t="s">
        <v>455</v>
      </c>
      <c r="L5" s="18" t="s">
        <v>454</v>
      </c>
      <c r="M5" s="18" t="s">
        <v>453</v>
      </c>
      <c r="N5" s="19">
        <v>44</v>
      </c>
      <c r="O5" t="s">
        <v>42</v>
      </c>
      <c r="P5" t="s">
        <v>413</v>
      </c>
      <c r="Q5" s="1">
        <v>41426</v>
      </c>
      <c r="R5" t="s">
        <v>185</v>
      </c>
      <c r="S5" t="s">
        <v>141</v>
      </c>
      <c r="T5" t="s">
        <v>40</v>
      </c>
    </row>
    <row r="6" spans="1:20" ht="30" hidden="1" x14ac:dyDescent="0.25">
      <c r="A6" t="s">
        <v>362</v>
      </c>
      <c r="B6" t="s">
        <v>266</v>
      </c>
      <c r="C6" t="s">
        <v>465</v>
      </c>
      <c r="D6" t="s">
        <v>363</v>
      </c>
      <c r="E6">
        <v>151</v>
      </c>
      <c r="F6">
        <v>141</v>
      </c>
      <c r="G6">
        <v>3</v>
      </c>
      <c r="I6" t="s">
        <v>464</v>
      </c>
      <c r="J6" s="18" t="s">
        <v>449</v>
      </c>
      <c r="K6" s="18" t="s">
        <v>455</v>
      </c>
      <c r="L6" s="18" t="s">
        <v>454</v>
      </c>
      <c r="M6" s="18" t="s">
        <v>453</v>
      </c>
      <c r="N6" s="19">
        <v>28</v>
      </c>
      <c r="O6" t="s">
        <v>42</v>
      </c>
      <c r="P6" t="s">
        <v>413</v>
      </c>
      <c r="Q6" s="1">
        <v>2006</v>
      </c>
      <c r="R6" t="s">
        <v>444</v>
      </c>
      <c r="S6" t="s">
        <v>365</v>
      </c>
      <c r="T6" t="s">
        <v>40</v>
      </c>
    </row>
    <row r="7" spans="1:20" ht="30" x14ac:dyDescent="0.25">
      <c r="A7" t="s">
        <v>343</v>
      </c>
      <c r="B7" t="s">
        <v>344</v>
      </c>
      <c r="C7" t="s">
        <v>361</v>
      </c>
      <c r="D7" t="s">
        <v>363</v>
      </c>
      <c r="E7">
        <v>145</v>
      </c>
      <c r="F7">
        <v>140</v>
      </c>
      <c r="G7">
        <v>3</v>
      </c>
      <c r="J7" s="18" t="s">
        <v>449</v>
      </c>
      <c r="K7" s="18" t="s">
        <v>455</v>
      </c>
      <c r="L7" s="18" t="s">
        <v>454</v>
      </c>
      <c r="M7" s="18" t="s">
        <v>450</v>
      </c>
      <c r="N7" s="19">
        <v>30</v>
      </c>
      <c r="O7" t="s">
        <v>42</v>
      </c>
      <c r="P7" t="s">
        <v>413</v>
      </c>
      <c r="Q7" s="1">
        <v>41426</v>
      </c>
      <c r="R7" t="s">
        <v>342</v>
      </c>
      <c r="S7" t="s">
        <v>46</v>
      </c>
      <c r="T7" t="s">
        <v>40</v>
      </c>
    </row>
    <row r="8" spans="1:20" ht="30" x14ac:dyDescent="0.25">
      <c r="A8" t="s">
        <v>317</v>
      </c>
      <c r="B8" t="s">
        <v>161</v>
      </c>
      <c r="C8" t="s">
        <v>361</v>
      </c>
      <c r="D8">
        <v>2.544</v>
      </c>
      <c r="E8">
        <v>146</v>
      </c>
      <c r="F8">
        <v>145</v>
      </c>
      <c r="G8">
        <v>4</v>
      </c>
      <c r="J8" s="18" t="s">
        <v>449</v>
      </c>
      <c r="K8" s="18" t="s">
        <v>458</v>
      </c>
      <c r="L8" s="18" t="s">
        <v>454</v>
      </c>
      <c r="M8" s="18" t="s">
        <v>450</v>
      </c>
      <c r="N8" s="19">
        <v>25</v>
      </c>
      <c r="O8" t="s">
        <v>316</v>
      </c>
      <c r="P8" t="s">
        <v>416</v>
      </c>
      <c r="Q8" s="1">
        <v>40330</v>
      </c>
      <c r="R8" t="s">
        <v>23</v>
      </c>
      <c r="S8" t="s">
        <v>141</v>
      </c>
      <c r="T8" t="s">
        <v>40</v>
      </c>
    </row>
    <row r="9" spans="1:20" ht="45" x14ac:dyDescent="0.25">
      <c r="A9" t="s">
        <v>327</v>
      </c>
      <c r="B9" t="s">
        <v>130</v>
      </c>
      <c r="C9" t="s">
        <v>361</v>
      </c>
      <c r="D9" t="s">
        <v>363</v>
      </c>
      <c r="E9">
        <v>146</v>
      </c>
      <c r="F9">
        <v>148</v>
      </c>
      <c r="G9">
        <v>2.5</v>
      </c>
      <c r="J9" s="18" t="s">
        <v>449</v>
      </c>
      <c r="K9" s="18" t="s">
        <v>455</v>
      </c>
      <c r="L9" s="18" t="s">
        <v>460</v>
      </c>
      <c r="M9" s="18" t="s">
        <v>453</v>
      </c>
      <c r="N9" s="19">
        <v>29</v>
      </c>
      <c r="O9" t="s">
        <v>42</v>
      </c>
      <c r="P9" t="s">
        <v>413</v>
      </c>
      <c r="Q9" s="1">
        <v>41426</v>
      </c>
      <c r="R9" t="s">
        <v>4</v>
      </c>
      <c r="S9" t="s">
        <v>86</v>
      </c>
      <c r="T9" t="s">
        <v>40</v>
      </c>
    </row>
    <row r="10" spans="1:20" ht="45" hidden="1" x14ac:dyDescent="0.25">
      <c r="A10" t="s">
        <v>50</v>
      </c>
      <c r="B10" t="s">
        <v>41</v>
      </c>
      <c r="C10" t="s">
        <v>466</v>
      </c>
      <c r="D10">
        <v>2.9119999999999999</v>
      </c>
      <c r="E10">
        <v>157</v>
      </c>
      <c r="F10">
        <v>147</v>
      </c>
      <c r="G10">
        <v>3</v>
      </c>
      <c r="I10" t="s">
        <v>464</v>
      </c>
      <c r="J10" s="18" t="s">
        <v>449</v>
      </c>
      <c r="K10" s="18" t="s">
        <v>452</v>
      </c>
      <c r="L10" s="18" t="s">
        <v>456</v>
      </c>
      <c r="M10" s="18" t="s">
        <v>453</v>
      </c>
      <c r="N10" s="19">
        <v>40</v>
      </c>
      <c r="O10" t="s">
        <v>48</v>
      </c>
      <c r="P10" t="s">
        <v>412</v>
      </c>
      <c r="Q10" s="1">
        <v>34820</v>
      </c>
      <c r="R10" t="s">
        <v>49</v>
      </c>
      <c r="S10" t="s">
        <v>51</v>
      </c>
      <c r="T10" t="s">
        <v>52</v>
      </c>
    </row>
    <row r="11" spans="1:20" ht="30" x14ac:dyDescent="0.25">
      <c r="A11" t="s">
        <v>34</v>
      </c>
      <c r="B11" t="s">
        <v>35</v>
      </c>
      <c r="C11" t="s">
        <v>361</v>
      </c>
      <c r="D11">
        <v>3.2919999999999998</v>
      </c>
      <c r="E11">
        <v>147</v>
      </c>
      <c r="F11">
        <v>140</v>
      </c>
      <c r="G11">
        <v>2.5</v>
      </c>
      <c r="J11" s="18" t="s">
        <v>464</v>
      </c>
      <c r="K11" s="18" t="s">
        <v>452</v>
      </c>
      <c r="L11" s="18" t="s">
        <v>454</v>
      </c>
      <c r="M11" s="18" t="s">
        <v>453</v>
      </c>
      <c r="N11" s="19">
        <v>28</v>
      </c>
      <c r="O11" t="s">
        <v>420</v>
      </c>
      <c r="P11" t="s">
        <v>416</v>
      </c>
      <c r="Q11" s="1">
        <v>41487</v>
      </c>
      <c r="R11" t="s">
        <v>4</v>
      </c>
      <c r="S11" t="s">
        <v>36</v>
      </c>
      <c r="T11" t="s">
        <v>14</v>
      </c>
    </row>
    <row r="12" spans="1:20" ht="30" hidden="1" x14ac:dyDescent="0.25">
      <c r="A12" t="s">
        <v>60</v>
      </c>
      <c r="B12" t="s">
        <v>61</v>
      </c>
      <c r="C12" t="s">
        <v>466</v>
      </c>
      <c r="D12" t="s">
        <v>370</v>
      </c>
      <c r="E12">
        <v>153</v>
      </c>
      <c r="F12">
        <v>147</v>
      </c>
      <c r="G12">
        <v>3.5</v>
      </c>
      <c r="J12" s="18" t="s">
        <v>449</v>
      </c>
      <c r="K12" s="18" t="s">
        <v>455</v>
      </c>
      <c r="L12" s="18" t="s">
        <v>451</v>
      </c>
      <c r="M12" s="18" t="s">
        <v>450</v>
      </c>
      <c r="N12" s="19">
        <v>25</v>
      </c>
      <c r="O12" t="s">
        <v>289</v>
      </c>
      <c r="P12" t="s">
        <v>413</v>
      </c>
      <c r="Q12" t="s">
        <v>2</v>
      </c>
      <c r="R12" t="s">
        <v>369</v>
      </c>
      <c r="S12" t="s">
        <v>62</v>
      </c>
      <c r="T12" t="s">
        <v>40</v>
      </c>
    </row>
    <row r="13" spans="1:20" ht="30" x14ac:dyDescent="0.25">
      <c r="A13" t="s">
        <v>70</v>
      </c>
      <c r="B13" t="s">
        <v>71</v>
      </c>
      <c r="C13" t="s">
        <v>361</v>
      </c>
      <c r="D13">
        <v>3.16</v>
      </c>
      <c r="E13">
        <v>148</v>
      </c>
      <c r="F13">
        <v>150</v>
      </c>
      <c r="G13">
        <v>4</v>
      </c>
      <c r="J13" s="18" t="s">
        <v>449</v>
      </c>
      <c r="K13" s="18" t="s">
        <v>455</v>
      </c>
      <c r="L13" s="18" t="s">
        <v>454</v>
      </c>
      <c r="M13" s="18" t="s">
        <v>450</v>
      </c>
      <c r="N13" s="19">
        <v>24</v>
      </c>
      <c r="O13" t="s">
        <v>68</v>
      </c>
      <c r="P13" t="s">
        <v>413</v>
      </c>
      <c r="Q13" s="1">
        <v>40330</v>
      </c>
      <c r="R13" t="s">
        <v>69</v>
      </c>
      <c r="S13" t="s">
        <v>72</v>
      </c>
      <c r="T13" t="s">
        <v>40</v>
      </c>
    </row>
    <row r="14" spans="1:20" x14ac:dyDescent="0.25">
      <c r="A14" t="s">
        <v>16</v>
      </c>
      <c r="B14" t="s">
        <v>153</v>
      </c>
      <c r="C14" t="s">
        <v>361</v>
      </c>
      <c r="D14">
        <v>3.41</v>
      </c>
      <c r="E14">
        <v>148</v>
      </c>
      <c r="F14">
        <v>149</v>
      </c>
      <c r="G14">
        <v>4</v>
      </c>
      <c r="J14" s="18" t="s">
        <v>449</v>
      </c>
      <c r="K14" s="18" t="s">
        <v>452</v>
      </c>
      <c r="L14" s="18" t="s">
        <v>457</v>
      </c>
      <c r="M14" s="18" t="s">
        <v>450</v>
      </c>
      <c r="N14" s="19">
        <v>24</v>
      </c>
      <c r="O14" t="s">
        <v>151</v>
      </c>
      <c r="P14" t="s">
        <v>412</v>
      </c>
      <c r="Q14" s="1">
        <v>40664</v>
      </c>
      <c r="R14" t="s">
        <v>152</v>
      </c>
      <c r="S14" t="s">
        <v>154</v>
      </c>
      <c r="T14" t="s">
        <v>14</v>
      </c>
    </row>
    <row r="15" spans="1:20" ht="30" x14ac:dyDescent="0.25">
      <c r="A15" t="s">
        <v>295</v>
      </c>
      <c r="B15" t="s">
        <v>184</v>
      </c>
      <c r="C15" t="s">
        <v>361</v>
      </c>
      <c r="D15">
        <v>3.18</v>
      </c>
      <c r="E15">
        <v>149</v>
      </c>
      <c r="F15">
        <v>148</v>
      </c>
      <c r="G15">
        <v>3</v>
      </c>
      <c r="J15" s="18" t="s">
        <v>449</v>
      </c>
      <c r="K15" s="18" t="s">
        <v>452</v>
      </c>
      <c r="L15" s="18" t="s">
        <v>454</v>
      </c>
      <c r="M15" s="18" t="s">
        <v>450</v>
      </c>
      <c r="N15" s="19">
        <v>25</v>
      </c>
      <c r="O15" t="s">
        <v>293</v>
      </c>
      <c r="P15" t="s">
        <v>414</v>
      </c>
      <c r="Q15" s="1">
        <v>41426</v>
      </c>
      <c r="R15" t="s">
        <v>294</v>
      </c>
      <c r="S15" t="s">
        <v>296</v>
      </c>
      <c r="T15" t="s">
        <v>15</v>
      </c>
    </row>
    <row r="16" spans="1:20" ht="30" hidden="1" x14ac:dyDescent="0.25">
      <c r="A16" t="s">
        <v>79</v>
      </c>
      <c r="B16" t="s">
        <v>80</v>
      </c>
      <c r="C16" t="s">
        <v>467</v>
      </c>
      <c r="J16" s="18" t="s">
        <v>449</v>
      </c>
      <c r="K16" s="18" t="s">
        <v>452</v>
      </c>
      <c r="L16" s="18" t="s">
        <v>451</v>
      </c>
      <c r="M16" s="18" t="s">
        <v>450</v>
      </c>
      <c r="N16" s="19">
        <v>26</v>
      </c>
      <c r="O16" t="s">
        <v>77</v>
      </c>
      <c r="P16" t="s">
        <v>412</v>
      </c>
      <c r="Q16" s="1">
        <v>40299</v>
      </c>
      <c r="R16" t="s">
        <v>78</v>
      </c>
      <c r="S16" t="s">
        <v>81</v>
      </c>
      <c r="T16" t="s">
        <v>82</v>
      </c>
    </row>
    <row r="17" spans="1:20" ht="30" hidden="1" x14ac:dyDescent="0.25">
      <c r="A17" t="s">
        <v>84</v>
      </c>
      <c r="B17" t="s">
        <v>85</v>
      </c>
      <c r="C17" t="s">
        <v>466</v>
      </c>
      <c r="D17">
        <v>3.7120000000000002</v>
      </c>
      <c r="E17">
        <v>160</v>
      </c>
      <c r="F17">
        <v>150</v>
      </c>
      <c r="G17">
        <v>4</v>
      </c>
      <c r="J17" s="18" t="s">
        <v>449</v>
      </c>
      <c r="K17" s="18" t="s">
        <v>458</v>
      </c>
      <c r="L17" s="18" t="s">
        <v>454</v>
      </c>
      <c r="M17" s="18" t="s">
        <v>453</v>
      </c>
      <c r="N17" s="19">
        <v>24</v>
      </c>
      <c r="O17" t="s">
        <v>372</v>
      </c>
      <c r="P17" t="s">
        <v>412</v>
      </c>
      <c r="Q17" s="1">
        <v>41041</v>
      </c>
      <c r="R17" t="s">
        <v>23</v>
      </c>
      <c r="S17" t="s">
        <v>86</v>
      </c>
      <c r="T17" t="s">
        <v>40</v>
      </c>
    </row>
    <row r="18" spans="1:20" ht="45" hidden="1" x14ac:dyDescent="0.25">
      <c r="A18" t="s">
        <v>88</v>
      </c>
      <c r="B18" t="s">
        <v>89</v>
      </c>
      <c r="C18" t="s">
        <v>467</v>
      </c>
      <c r="D18" t="s">
        <v>363</v>
      </c>
      <c r="E18">
        <v>154</v>
      </c>
      <c r="F18">
        <v>153</v>
      </c>
      <c r="G18">
        <v>4.5</v>
      </c>
      <c r="I18" t="s">
        <v>464</v>
      </c>
      <c r="J18" s="18" t="s">
        <v>449</v>
      </c>
      <c r="K18" s="18" t="s">
        <v>455</v>
      </c>
      <c r="L18" s="18" t="s">
        <v>456</v>
      </c>
      <c r="M18" s="18" t="s">
        <v>453</v>
      </c>
      <c r="N18" s="19">
        <v>27</v>
      </c>
      <c r="O18" t="s">
        <v>42</v>
      </c>
      <c r="P18" t="s">
        <v>413</v>
      </c>
      <c r="Q18" s="1">
        <v>41061</v>
      </c>
      <c r="R18" t="s">
        <v>69</v>
      </c>
      <c r="S18" t="s">
        <v>90</v>
      </c>
      <c r="T18" t="s">
        <v>40</v>
      </c>
    </row>
    <row r="19" spans="1:20" ht="30" x14ac:dyDescent="0.25">
      <c r="A19" t="s">
        <v>37</v>
      </c>
      <c r="B19" t="s">
        <v>38</v>
      </c>
      <c r="C19" t="s">
        <v>361</v>
      </c>
      <c r="D19">
        <v>2.93</v>
      </c>
      <c r="E19">
        <v>150</v>
      </c>
      <c r="F19">
        <v>144</v>
      </c>
      <c r="G19">
        <v>3</v>
      </c>
      <c r="J19" s="18" t="s">
        <v>449</v>
      </c>
      <c r="K19" s="18" t="s">
        <v>452</v>
      </c>
      <c r="L19" s="18" t="s">
        <v>454</v>
      </c>
      <c r="M19" s="18" t="s">
        <v>453</v>
      </c>
      <c r="N19" s="19">
        <v>24</v>
      </c>
      <c r="O19" t="s">
        <v>367</v>
      </c>
      <c r="P19" t="s">
        <v>414</v>
      </c>
      <c r="Q19" s="1">
        <v>41419</v>
      </c>
      <c r="R19" t="s">
        <v>368</v>
      </c>
      <c r="S19" t="s">
        <v>39</v>
      </c>
      <c r="T19" t="s">
        <v>15</v>
      </c>
    </row>
    <row r="20" spans="1:20" ht="45" hidden="1" x14ac:dyDescent="0.25">
      <c r="A20" t="s">
        <v>30</v>
      </c>
      <c r="B20" t="s">
        <v>97</v>
      </c>
      <c r="C20" t="s">
        <v>467</v>
      </c>
      <c r="I20" t="s">
        <v>464</v>
      </c>
      <c r="J20" s="18" t="s">
        <v>449</v>
      </c>
      <c r="K20" s="18" t="s">
        <v>452</v>
      </c>
      <c r="L20" s="18" t="s">
        <v>456</v>
      </c>
      <c r="M20" s="18" t="s">
        <v>450</v>
      </c>
      <c r="N20" s="19">
        <v>33</v>
      </c>
      <c r="O20" t="s">
        <v>24</v>
      </c>
      <c r="P20" t="s">
        <v>412</v>
      </c>
      <c r="Q20" s="1">
        <v>38473</v>
      </c>
      <c r="R20" t="s">
        <v>87</v>
      </c>
      <c r="S20" t="s">
        <v>98</v>
      </c>
      <c r="T20" t="s">
        <v>99</v>
      </c>
    </row>
    <row r="21" spans="1:20" ht="30" hidden="1" x14ac:dyDescent="0.25">
      <c r="A21" t="s">
        <v>102</v>
      </c>
      <c r="B21" t="s">
        <v>103</v>
      </c>
      <c r="C21" t="s">
        <v>360</v>
      </c>
      <c r="J21" s="18" t="s">
        <v>449</v>
      </c>
      <c r="K21" s="18" t="s">
        <v>452</v>
      </c>
      <c r="L21" s="18" t="s">
        <v>454</v>
      </c>
      <c r="M21" s="18" t="s">
        <v>450</v>
      </c>
      <c r="N21" s="19">
        <v>24</v>
      </c>
      <c r="O21" t="s">
        <v>101</v>
      </c>
      <c r="P21" t="s">
        <v>416</v>
      </c>
      <c r="Q21" s="1">
        <v>40664</v>
      </c>
      <c r="R21" t="s">
        <v>23</v>
      </c>
      <c r="S21" t="s">
        <v>104</v>
      </c>
      <c r="T21" t="s">
        <v>105</v>
      </c>
    </row>
    <row r="22" spans="1:20" ht="30" hidden="1" x14ac:dyDescent="0.25">
      <c r="A22" t="s">
        <v>106</v>
      </c>
      <c r="B22" t="s">
        <v>107</v>
      </c>
      <c r="C22" t="s">
        <v>377</v>
      </c>
      <c r="E22">
        <v>145</v>
      </c>
      <c r="F22">
        <v>141</v>
      </c>
      <c r="G22">
        <v>2.5</v>
      </c>
      <c r="J22" s="18" t="s">
        <v>464</v>
      </c>
      <c r="K22" s="18" t="s">
        <v>455</v>
      </c>
      <c r="L22" s="18" t="s">
        <v>454</v>
      </c>
      <c r="M22" s="18" t="s">
        <v>453</v>
      </c>
      <c r="N22" s="19">
        <v>31</v>
      </c>
      <c r="O22" t="s">
        <v>42</v>
      </c>
      <c r="P22" t="s">
        <v>413</v>
      </c>
      <c r="Q22" t="s">
        <v>374</v>
      </c>
      <c r="R22" t="s">
        <v>364</v>
      </c>
      <c r="S22" t="s">
        <v>108</v>
      </c>
      <c r="T22" t="s">
        <v>40</v>
      </c>
    </row>
    <row r="23" spans="1:20" ht="30" hidden="1" x14ac:dyDescent="0.25">
      <c r="A23" t="s">
        <v>111</v>
      </c>
      <c r="B23" t="s">
        <v>112</v>
      </c>
      <c r="C23" t="s">
        <v>360</v>
      </c>
      <c r="J23" s="18" t="s">
        <v>449</v>
      </c>
      <c r="K23" s="18" t="s">
        <v>455</v>
      </c>
      <c r="L23" s="18" t="s">
        <v>454</v>
      </c>
      <c r="M23" s="18" t="s">
        <v>453</v>
      </c>
      <c r="N23" s="19">
        <v>22</v>
      </c>
      <c r="O23" t="s">
        <v>42</v>
      </c>
      <c r="P23" t="s">
        <v>413</v>
      </c>
      <c r="Q23" s="1">
        <v>41426</v>
      </c>
      <c r="R23" t="s">
        <v>110</v>
      </c>
      <c r="S23" t="s">
        <v>46</v>
      </c>
      <c r="T23" t="s">
        <v>40</v>
      </c>
    </row>
    <row r="24" spans="1:20" ht="30" x14ac:dyDescent="0.25">
      <c r="A24" t="s">
        <v>340</v>
      </c>
      <c r="B24" t="s">
        <v>147</v>
      </c>
      <c r="C24" t="s">
        <v>361</v>
      </c>
      <c r="D24">
        <v>3.52</v>
      </c>
      <c r="E24">
        <v>150</v>
      </c>
      <c r="F24">
        <v>147</v>
      </c>
      <c r="G24">
        <v>4</v>
      </c>
      <c r="J24" s="18" t="s">
        <v>449</v>
      </c>
      <c r="K24" s="18" t="s">
        <v>452</v>
      </c>
      <c r="L24" s="18" t="s">
        <v>454</v>
      </c>
      <c r="M24" s="18" t="s">
        <v>450</v>
      </c>
      <c r="N24" s="19">
        <v>22</v>
      </c>
      <c r="O24" t="s">
        <v>338</v>
      </c>
      <c r="P24" t="s">
        <v>412</v>
      </c>
      <c r="Q24" s="1">
        <v>41456</v>
      </c>
      <c r="R24" t="s">
        <v>339</v>
      </c>
      <c r="S24" t="s">
        <v>341</v>
      </c>
      <c r="T24" t="s">
        <v>99</v>
      </c>
    </row>
    <row r="25" spans="1:20" ht="30" x14ac:dyDescent="0.25">
      <c r="A25" t="s">
        <v>135</v>
      </c>
      <c r="B25" t="s">
        <v>136</v>
      </c>
      <c r="C25" t="s">
        <v>361</v>
      </c>
      <c r="D25" t="s">
        <v>363</v>
      </c>
      <c r="E25">
        <v>152</v>
      </c>
      <c r="F25">
        <v>146</v>
      </c>
      <c r="G25">
        <v>3</v>
      </c>
      <c r="J25" s="18" t="s">
        <v>449</v>
      </c>
      <c r="K25" s="18" t="s">
        <v>455</v>
      </c>
      <c r="L25" s="18" t="s">
        <v>454</v>
      </c>
      <c r="M25" s="18" t="s">
        <v>450</v>
      </c>
      <c r="N25" s="19">
        <v>44</v>
      </c>
      <c r="O25" t="s">
        <v>133</v>
      </c>
      <c r="P25" t="s">
        <v>413</v>
      </c>
      <c r="Q25" s="1">
        <v>38139</v>
      </c>
      <c r="R25" t="s">
        <v>134</v>
      </c>
      <c r="S25" t="s">
        <v>46</v>
      </c>
      <c r="T25" t="s">
        <v>40</v>
      </c>
    </row>
    <row r="26" spans="1:20" ht="30" hidden="1" x14ac:dyDescent="0.25">
      <c r="A26" t="s">
        <v>121</v>
      </c>
      <c r="B26" t="s">
        <v>122</v>
      </c>
      <c r="C26" t="s">
        <v>360</v>
      </c>
      <c r="J26" s="18" t="s">
        <v>449</v>
      </c>
      <c r="K26" s="18" t="s">
        <v>452</v>
      </c>
      <c r="L26" s="18" t="s">
        <v>454</v>
      </c>
      <c r="M26" s="18" t="s">
        <v>450</v>
      </c>
      <c r="N26" s="19">
        <v>23</v>
      </c>
      <c r="O26" t="s">
        <v>2</v>
      </c>
      <c r="Q26" t="s">
        <v>2</v>
      </c>
      <c r="R26" t="s">
        <v>2</v>
      </c>
      <c r="S26" t="s">
        <v>123</v>
      </c>
      <c r="T26" t="s">
        <v>124</v>
      </c>
    </row>
    <row r="27" spans="1:20" ht="30" hidden="1" x14ac:dyDescent="0.25">
      <c r="A27" t="s">
        <v>129</v>
      </c>
      <c r="B27" t="s">
        <v>130</v>
      </c>
      <c r="C27" t="s">
        <v>466</v>
      </c>
      <c r="D27">
        <v>2.71</v>
      </c>
      <c r="E27">
        <v>156</v>
      </c>
      <c r="F27">
        <v>145</v>
      </c>
      <c r="G27">
        <v>4</v>
      </c>
      <c r="J27" s="18" t="s">
        <v>449</v>
      </c>
      <c r="K27" s="18" t="s">
        <v>452</v>
      </c>
      <c r="L27" s="18" t="s">
        <v>454</v>
      </c>
      <c r="M27" s="18" t="s">
        <v>453</v>
      </c>
      <c r="N27" s="19">
        <v>34</v>
      </c>
      <c r="O27" t="s">
        <v>127</v>
      </c>
      <c r="P27" t="s">
        <v>412</v>
      </c>
      <c r="Q27" s="1">
        <v>37377</v>
      </c>
      <c r="R27" t="s">
        <v>128</v>
      </c>
      <c r="S27" t="s">
        <v>131</v>
      </c>
      <c r="T27" t="s">
        <v>132</v>
      </c>
    </row>
    <row r="28" spans="1:20" ht="30" x14ac:dyDescent="0.25">
      <c r="A28" t="s">
        <v>5</v>
      </c>
      <c r="B28" t="s">
        <v>6</v>
      </c>
      <c r="C28" t="s">
        <v>361</v>
      </c>
      <c r="D28">
        <v>2.282</v>
      </c>
      <c r="E28">
        <v>153</v>
      </c>
      <c r="F28">
        <v>146</v>
      </c>
      <c r="G28">
        <v>2.5</v>
      </c>
      <c r="J28" s="18" t="s">
        <v>449</v>
      </c>
      <c r="K28" s="18" t="s">
        <v>450</v>
      </c>
      <c r="L28" s="18" t="s">
        <v>451</v>
      </c>
      <c r="M28" s="18" t="s">
        <v>450</v>
      </c>
      <c r="N28" s="19">
        <v>25</v>
      </c>
      <c r="O28" t="s">
        <v>440</v>
      </c>
      <c r="P28" t="s">
        <v>412</v>
      </c>
      <c r="Q28" s="1">
        <v>40634</v>
      </c>
      <c r="R28" t="s">
        <v>443</v>
      </c>
      <c r="S28" t="s">
        <v>441</v>
      </c>
      <c r="T28" t="s">
        <v>442</v>
      </c>
    </row>
    <row r="29" spans="1:20" ht="30" hidden="1" x14ac:dyDescent="0.25">
      <c r="A29" t="s">
        <v>138</v>
      </c>
      <c r="B29" t="s">
        <v>139</v>
      </c>
      <c r="C29" t="s">
        <v>377</v>
      </c>
      <c r="D29" t="s">
        <v>363</v>
      </c>
      <c r="E29">
        <v>161</v>
      </c>
      <c r="F29">
        <v>146</v>
      </c>
      <c r="G29">
        <v>4</v>
      </c>
      <c r="J29" s="18" t="s">
        <v>449</v>
      </c>
      <c r="K29" s="18" t="s">
        <v>455</v>
      </c>
      <c r="L29" s="18" t="s">
        <v>454</v>
      </c>
      <c r="M29" s="18" t="s">
        <v>453</v>
      </c>
      <c r="N29" s="19">
        <v>36</v>
      </c>
      <c r="O29" t="s">
        <v>64</v>
      </c>
      <c r="P29" t="s">
        <v>413</v>
      </c>
      <c r="Q29" s="1">
        <v>41456</v>
      </c>
      <c r="R29" t="s">
        <v>137</v>
      </c>
      <c r="S29" t="s">
        <v>140</v>
      </c>
      <c r="T29" t="s">
        <v>40</v>
      </c>
    </row>
    <row r="30" spans="1:20" ht="30" x14ac:dyDescent="0.25">
      <c r="A30" t="s">
        <v>285</v>
      </c>
      <c r="B30" t="s">
        <v>286</v>
      </c>
      <c r="C30" t="s">
        <v>361</v>
      </c>
      <c r="D30">
        <v>2.67</v>
      </c>
      <c r="E30">
        <v>153</v>
      </c>
      <c r="F30">
        <v>148</v>
      </c>
      <c r="G30">
        <v>4</v>
      </c>
      <c r="J30" s="18" t="s">
        <v>449</v>
      </c>
      <c r="K30" s="18" t="s">
        <v>458</v>
      </c>
      <c r="L30" s="18" t="s">
        <v>459</v>
      </c>
      <c r="M30" s="18" t="s">
        <v>450</v>
      </c>
      <c r="N30" s="19">
        <v>32</v>
      </c>
      <c r="O30" t="s">
        <v>83</v>
      </c>
      <c r="P30" t="s">
        <v>415</v>
      </c>
      <c r="Q30" s="1">
        <v>40513</v>
      </c>
      <c r="R30" t="s">
        <v>284</v>
      </c>
      <c r="S30" t="s">
        <v>141</v>
      </c>
      <c r="T30" t="s">
        <v>40</v>
      </c>
    </row>
    <row r="31" spans="1:20" ht="30" x14ac:dyDescent="0.25">
      <c r="A31" t="s">
        <v>32</v>
      </c>
      <c r="B31" t="s">
        <v>298</v>
      </c>
      <c r="C31" t="s">
        <v>361</v>
      </c>
      <c r="D31">
        <v>3</v>
      </c>
      <c r="E31">
        <v>153</v>
      </c>
      <c r="F31">
        <v>151</v>
      </c>
      <c r="G31">
        <v>4</v>
      </c>
      <c r="J31" s="18" t="s">
        <v>449</v>
      </c>
      <c r="K31" s="18" t="s">
        <v>452</v>
      </c>
      <c r="L31" s="18" t="s">
        <v>454</v>
      </c>
      <c r="M31" s="18" t="s">
        <v>450</v>
      </c>
      <c r="N31" s="19">
        <v>26</v>
      </c>
      <c r="O31" t="s">
        <v>297</v>
      </c>
      <c r="P31" t="s">
        <v>412</v>
      </c>
      <c r="Q31" s="1">
        <v>39783</v>
      </c>
      <c r="R31" t="s">
        <v>23</v>
      </c>
      <c r="S31" t="s">
        <v>283</v>
      </c>
      <c r="T31" t="s">
        <v>8</v>
      </c>
    </row>
    <row r="32" spans="1:20" ht="30" x14ac:dyDescent="0.25">
      <c r="A32" t="s">
        <v>301</v>
      </c>
      <c r="B32" t="s">
        <v>302</v>
      </c>
      <c r="C32" t="s">
        <v>361</v>
      </c>
      <c r="D32">
        <v>3.75</v>
      </c>
      <c r="E32">
        <v>153</v>
      </c>
      <c r="F32">
        <v>157</v>
      </c>
      <c r="G32">
        <v>4</v>
      </c>
      <c r="J32" s="18" t="s">
        <v>449</v>
      </c>
      <c r="K32" s="18" t="s">
        <v>452</v>
      </c>
      <c r="L32" s="18" t="s">
        <v>454</v>
      </c>
      <c r="M32" s="18" t="s">
        <v>453</v>
      </c>
      <c r="N32" s="19">
        <v>31</v>
      </c>
      <c r="O32" t="s">
        <v>299</v>
      </c>
      <c r="P32" t="s">
        <v>412</v>
      </c>
      <c r="Q32" s="1">
        <v>41395</v>
      </c>
      <c r="R32" t="s">
        <v>300</v>
      </c>
      <c r="S32" t="s">
        <v>303</v>
      </c>
      <c r="T32" t="s">
        <v>14</v>
      </c>
    </row>
    <row r="33" spans="1:20" ht="30" hidden="1" x14ac:dyDescent="0.25">
      <c r="A33" t="s">
        <v>155</v>
      </c>
      <c r="B33" t="s">
        <v>156</v>
      </c>
      <c r="C33" t="s">
        <v>377</v>
      </c>
      <c r="D33" t="s">
        <v>363</v>
      </c>
      <c r="E33">
        <v>156</v>
      </c>
      <c r="F33">
        <v>146</v>
      </c>
      <c r="G33">
        <v>3</v>
      </c>
      <c r="J33" s="18" t="s">
        <v>449</v>
      </c>
      <c r="K33" s="18" t="s">
        <v>455</v>
      </c>
      <c r="L33" s="18" t="s">
        <v>454</v>
      </c>
      <c r="M33" s="18" t="s">
        <v>450</v>
      </c>
      <c r="N33" s="19">
        <v>66</v>
      </c>
      <c r="O33" t="s">
        <v>64</v>
      </c>
      <c r="P33" t="s">
        <v>413</v>
      </c>
      <c r="Q33" s="1">
        <v>41061</v>
      </c>
      <c r="R33" t="s">
        <v>69</v>
      </c>
      <c r="S33" t="s">
        <v>157</v>
      </c>
      <c r="T33" t="s">
        <v>40</v>
      </c>
    </row>
    <row r="34" spans="1:20" ht="30" hidden="1" x14ac:dyDescent="0.25">
      <c r="A34" t="s">
        <v>160</v>
      </c>
      <c r="B34" t="s">
        <v>161</v>
      </c>
      <c r="C34" t="s">
        <v>466</v>
      </c>
      <c r="D34">
        <v>2.99</v>
      </c>
      <c r="E34">
        <v>143</v>
      </c>
      <c r="F34">
        <v>144</v>
      </c>
      <c r="G34">
        <v>4</v>
      </c>
      <c r="I34" t="s">
        <v>464</v>
      </c>
      <c r="J34" s="18" t="s">
        <v>449</v>
      </c>
      <c r="K34" s="18" t="s">
        <v>452</v>
      </c>
      <c r="L34" s="18" t="s">
        <v>454</v>
      </c>
      <c r="M34" s="18" t="s">
        <v>450</v>
      </c>
      <c r="N34" s="19">
        <v>23</v>
      </c>
      <c r="O34" t="s">
        <v>158</v>
      </c>
      <c r="P34" t="s">
        <v>412</v>
      </c>
      <c r="Q34" s="1">
        <v>41030</v>
      </c>
      <c r="R34" t="s">
        <v>159</v>
      </c>
      <c r="S34" t="s">
        <v>162</v>
      </c>
      <c r="T34" t="s">
        <v>163</v>
      </c>
    </row>
    <row r="35" spans="1:20" ht="30" hidden="1" x14ac:dyDescent="0.25">
      <c r="A35" t="s">
        <v>167</v>
      </c>
      <c r="B35" t="s">
        <v>168</v>
      </c>
      <c r="C35" t="s">
        <v>377</v>
      </c>
      <c r="D35">
        <v>2.36</v>
      </c>
      <c r="E35">
        <v>151</v>
      </c>
      <c r="F35">
        <v>148</v>
      </c>
      <c r="G35">
        <v>3</v>
      </c>
      <c r="J35" s="18" t="s">
        <v>449</v>
      </c>
      <c r="K35" s="18" t="s">
        <v>455</v>
      </c>
      <c r="L35" s="18" t="s">
        <v>454</v>
      </c>
      <c r="M35" s="18" t="s">
        <v>453</v>
      </c>
      <c r="N35" s="19">
        <v>53</v>
      </c>
      <c r="O35" t="s">
        <v>165</v>
      </c>
      <c r="P35" t="s">
        <v>413</v>
      </c>
      <c r="Q35" s="1">
        <v>33025</v>
      </c>
      <c r="R35" t="s">
        <v>166</v>
      </c>
      <c r="S35" t="s">
        <v>170</v>
      </c>
      <c r="T35" t="s">
        <v>40</v>
      </c>
    </row>
    <row r="36" spans="1:20" ht="30" hidden="1" x14ac:dyDescent="0.25">
      <c r="A36" t="s">
        <v>439</v>
      </c>
      <c r="B36" t="s">
        <v>172</v>
      </c>
      <c r="C36" t="s">
        <v>466</v>
      </c>
      <c r="D36">
        <v>2.85</v>
      </c>
      <c r="E36">
        <v>146</v>
      </c>
      <c r="F36">
        <v>154</v>
      </c>
      <c r="G36">
        <v>3.5</v>
      </c>
      <c r="J36" s="18" t="s">
        <v>449</v>
      </c>
      <c r="K36" s="18" t="s">
        <v>452</v>
      </c>
      <c r="L36" s="18" t="s">
        <v>451</v>
      </c>
      <c r="M36" s="18" t="s">
        <v>453</v>
      </c>
      <c r="N36" s="19">
        <v>25</v>
      </c>
      <c r="O36" t="s">
        <v>378</v>
      </c>
      <c r="P36" t="s">
        <v>416</v>
      </c>
      <c r="Q36" s="2">
        <v>40299</v>
      </c>
      <c r="R36" t="s">
        <v>379</v>
      </c>
      <c r="S36" t="s">
        <v>173</v>
      </c>
      <c r="T36" t="s">
        <v>53</v>
      </c>
    </row>
    <row r="37" spans="1:20" ht="30" x14ac:dyDescent="0.25">
      <c r="A37" t="s">
        <v>113</v>
      </c>
      <c r="B37" t="s">
        <v>114</v>
      </c>
      <c r="C37" t="s">
        <v>361</v>
      </c>
      <c r="D37">
        <v>3.27</v>
      </c>
      <c r="E37">
        <v>155</v>
      </c>
      <c r="F37">
        <v>145</v>
      </c>
      <c r="G37">
        <v>4.5</v>
      </c>
      <c r="I37" t="s">
        <v>464</v>
      </c>
      <c r="J37" s="18" t="s">
        <v>449</v>
      </c>
      <c r="K37" s="18" t="s">
        <v>455</v>
      </c>
      <c r="L37" s="18" t="s">
        <v>454</v>
      </c>
      <c r="M37" s="18" t="s">
        <v>450</v>
      </c>
      <c r="N37" s="19">
        <v>28</v>
      </c>
      <c r="O37" t="s">
        <v>382</v>
      </c>
      <c r="P37" t="s">
        <v>416</v>
      </c>
      <c r="Q37" s="1">
        <v>39578</v>
      </c>
      <c r="R37" t="s">
        <v>383</v>
      </c>
      <c r="S37" t="s">
        <v>115</v>
      </c>
      <c r="T37" t="s">
        <v>40</v>
      </c>
    </row>
    <row r="38" spans="1:20" ht="30" x14ac:dyDescent="0.25">
      <c r="A38" t="s">
        <v>399</v>
      </c>
      <c r="B38" t="s">
        <v>400</v>
      </c>
      <c r="C38" t="s">
        <v>361</v>
      </c>
      <c r="D38">
        <v>2.83</v>
      </c>
      <c r="E38">
        <v>156</v>
      </c>
      <c r="F38">
        <v>153</v>
      </c>
      <c r="G38">
        <v>4.5</v>
      </c>
      <c r="J38" s="18" t="s">
        <v>449</v>
      </c>
      <c r="K38" s="18" t="s">
        <v>455</v>
      </c>
      <c r="L38" s="18" t="s">
        <v>454</v>
      </c>
      <c r="M38" s="18" t="s">
        <v>450</v>
      </c>
      <c r="N38" s="19">
        <v>24</v>
      </c>
      <c r="O38" t="s">
        <v>68</v>
      </c>
      <c r="P38" t="s">
        <v>413</v>
      </c>
      <c r="Q38" s="1">
        <v>40620</v>
      </c>
      <c r="R38" t="s">
        <v>401</v>
      </c>
      <c r="S38" t="s">
        <v>337</v>
      </c>
      <c r="T38" t="s">
        <v>40</v>
      </c>
    </row>
    <row r="39" spans="1:20" ht="30" x14ac:dyDescent="0.25">
      <c r="A39" t="s">
        <v>94</v>
      </c>
      <c r="B39" t="s">
        <v>95</v>
      </c>
      <c r="C39" t="s">
        <v>361</v>
      </c>
      <c r="D39">
        <v>3.69</v>
      </c>
      <c r="E39">
        <v>156</v>
      </c>
      <c r="F39">
        <v>144</v>
      </c>
      <c r="G39">
        <v>4</v>
      </c>
      <c r="J39" s="18" t="s">
        <v>449</v>
      </c>
      <c r="K39" s="18" t="s">
        <v>455</v>
      </c>
      <c r="L39" s="18" t="s">
        <v>454</v>
      </c>
      <c r="M39" s="18" t="s">
        <v>453</v>
      </c>
      <c r="N39" s="19">
        <v>28</v>
      </c>
      <c r="O39" t="s">
        <v>92</v>
      </c>
      <c r="P39" t="s">
        <v>413</v>
      </c>
      <c r="Q39" s="1">
        <v>40026</v>
      </c>
      <c r="R39" t="s">
        <v>93</v>
      </c>
      <c r="S39" t="s">
        <v>96</v>
      </c>
      <c r="T39" t="s">
        <v>40</v>
      </c>
    </row>
    <row r="40" spans="1:20" ht="30" hidden="1" x14ac:dyDescent="0.25">
      <c r="A40" t="s">
        <v>190</v>
      </c>
      <c r="B40" t="s">
        <v>172</v>
      </c>
      <c r="C40" t="s">
        <v>360</v>
      </c>
      <c r="J40" s="18" t="s">
        <v>449</v>
      </c>
      <c r="K40" s="18" t="s">
        <v>452</v>
      </c>
      <c r="L40" s="18" t="s">
        <v>454</v>
      </c>
      <c r="M40" s="18" t="s">
        <v>453</v>
      </c>
      <c r="N40" s="19">
        <v>26</v>
      </c>
      <c r="O40" t="s">
        <v>188</v>
      </c>
      <c r="P40" t="s">
        <v>416</v>
      </c>
      <c r="Q40" s="1">
        <v>39934</v>
      </c>
      <c r="R40" t="s">
        <v>189</v>
      </c>
      <c r="S40" t="s">
        <v>191</v>
      </c>
      <c r="T40" t="s">
        <v>47</v>
      </c>
    </row>
    <row r="41" spans="1:20" x14ac:dyDescent="0.25">
      <c r="A41" t="s">
        <v>281</v>
      </c>
      <c r="B41" t="s">
        <v>282</v>
      </c>
      <c r="C41" t="s">
        <v>361</v>
      </c>
      <c r="D41">
        <v>3.5579999999999998</v>
      </c>
      <c r="E41">
        <v>157</v>
      </c>
      <c r="F41">
        <v>150</v>
      </c>
      <c r="G41">
        <v>4</v>
      </c>
      <c r="I41" t="s">
        <v>464</v>
      </c>
      <c r="J41" s="18" t="s">
        <v>449</v>
      </c>
      <c r="K41" s="18" t="s">
        <v>452</v>
      </c>
      <c r="L41" s="18" t="s">
        <v>461</v>
      </c>
      <c r="M41" s="18" t="s">
        <v>453</v>
      </c>
      <c r="N41" s="19">
        <v>25</v>
      </c>
      <c r="O41" t="s">
        <v>280</v>
      </c>
      <c r="P41" t="s">
        <v>418</v>
      </c>
      <c r="Q41" s="1">
        <v>40330</v>
      </c>
      <c r="R41" t="s">
        <v>4</v>
      </c>
      <c r="S41" t="s">
        <v>283</v>
      </c>
      <c r="T41" t="s">
        <v>8</v>
      </c>
    </row>
    <row r="42" spans="1:20" ht="30" hidden="1" x14ac:dyDescent="0.25">
      <c r="A42" t="s">
        <v>196</v>
      </c>
      <c r="B42" t="s">
        <v>31</v>
      </c>
      <c r="C42" t="s">
        <v>466</v>
      </c>
      <c r="D42">
        <v>3.41</v>
      </c>
      <c r="E42">
        <v>150</v>
      </c>
      <c r="F42">
        <v>145</v>
      </c>
      <c r="G42">
        <v>4</v>
      </c>
      <c r="J42" s="18" t="s">
        <v>449</v>
      </c>
      <c r="K42" s="18" t="s">
        <v>452</v>
      </c>
      <c r="L42" s="18" t="s">
        <v>454</v>
      </c>
      <c r="M42" s="18" t="s">
        <v>450</v>
      </c>
      <c r="N42" s="19">
        <v>25</v>
      </c>
      <c r="O42" t="s">
        <v>68</v>
      </c>
      <c r="P42" t="s">
        <v>413</v>
      </c>
      <c r="Q42" s="1">
        <v>40886</v>
      </c>
      <c r="R42" t="s">
        <v>384</v>
      </c>
      <c r="S42" t="s">
        <v>197</v>
      </c>
      <c r="T42" t="s">
        <v>198</v>
      </c>
    </row>
    <row r="43" spans="1:20" ht="30" hidden="1" x14ac:dyDescent="0.25">
      <c r="A43" t="s">
        <v>201</v>
      </c>
      <c r="B43" t="s">
        <v>202</v>
      </c>
      <c r="C43" t="s">
        <v>466</v>
      </c>
      <c r="D43">
        <v>3.048</v>
      </c>
      <c r="E43">
        <v>163</v>
      </c>
      <c r="F43">
        <v>153</v>
      </c>
      <c r="G43">
        <v>4.5</v>
      </c>
      <c r="J43" s="18" t="s">
        <v>449</v>
      </c>
      <c r="K43" s="18" t="s">
        <v>452</v>
      </c>
      <c r="L43" s="18" t="s">
        <v>454</v>
      </c>
      <c r="M43" s="18" t="s">
        <v>450</v>
      </c>
      <c r="N43" s="19">
        <v>21</v>
      </c>
      <c r="O43" t="s">
        <v>199</v>
      </c>
      <c r="P43" t="s">
        <v>417</v>
      </c>
      <c r="Q43" s="1">
        <v>38473</v>
      </c>
      <c r="R43" t="s">
        <v>200</v>
      </c>
      <c r="S43" t="s">
        <v>113</v>
      </c>
      <c r="T43" t="s">
        <v>15</v>
      </c>
    </row>
    <row r="44" spans="1:20" ht="30" hidden="1" x14ac:dyDescent="0.25">
      <c r="A44" t="s">
        <v>205</v>
      </c>
      <c r="B44" t="s">
        <v>139</v>
      </c>
      <c r="C44" t="s">
        <v>466</v>
      </c>
      <c r="D44">
        <v>3.1829999999999998</v>
      </c>
      <c r="E44">
        <v>157</v>
      </c>
      <c r="F44">
        <v>150</v>
      </c>
      <c r="G44">
        <v>3</v>
      </c>
      <c r="J44" s="18" t="s">
        <v>449</v>
      </c>
      <c r="K44" s="18" t="s">
        <v>455</v>
      </c>
      <c r="L44" s="18" t="s">
        <v>454</v>
      </c>
      <c r="M44" s="18" t="s">
        <v>453</v>
      </c>
      <c r="N44" s="19">
        <v>56</v>
      </c>
      <c r="O44" t="s">
        <v>203</v>
      </c>
      <c r="P44" t="s">
        <v>412</v>
      </c>
      <c r="Q44" s="1">
        <v>33359</v>
      </c>
      <c r="R44" t="s">
        <v>204</v>
      </c>
      <c r="S44" t="s">
        <v>86</v>
      </c>
      <c r="T44" t="s">
        <v>40</v>
      </c>
    </row>
    <row r="45" spans="1:20" ht="30" hidden="1" x14ac:dyDescent="0.25">
      <c r="A45" t="s">
        <v>206</v>
      </c>
      <c r="B45" t="s">
        <v>207</v>
      </c>
      <c r="C45" t="s">
        <v>466</v>
      </c>
      <c r="D45" t="s">
        <v>374</v>
      </c>
      <c r="E45">
        <v>158</v>
      </c>
      <c r="F45">
        <v>159</v>
      </c>
      <c r="G45">
        <v>2.5</v>
      </c>
      <c r="J45" s="18" t="s">
        <v>449</v>
      </c>
      <c r="K45" s="18" t="s">
        <v>452</v>
      </c>
      <c r="L45" s="18" t="s">
        <v>454</v>
      </c>
      <c r="M45" s="18" t="s">
        <v>450</v>
      </c>
      <c r="N45" s="19">
        <v>22</v>
      </c>
      <c r="O45" t="s">
        <v>183</v>
      </c>
      <c r="P45" t="s">
        <v>415</v>
      </c>
      <c r="Q45" t="s">
        <v>374</v>
      </c>
      <c r="R45" t="s">
        <v>69</v>
      </c>
      <c r="S45" t="s">
        <v>208</v>
      </c>
      <c r="T45" t="s">
        <v>8</v>
      </c>
    </row>
    <row r="46" spans="1:20" ht="30" hidden="1" x14ac:dyDescent="0.25">
      <c r="A46" t="s">
        <v>210</v>
      </c>
      <c r="B46" t="s">
        <v>146</v>
      </c>
      <c r="C46" t="s">
        <v>360</v>
      </c>
      <c r="J46" s="18" t="s">
        <v>464</v>
      </c>
      <c r="K46" s="18" t="s">
        <v>455</v>
      </c>
      <c r="L46" s="18" t="s">
        <v>454</v>
      </c>
      <c r="M46" s="18" t="s">
        <v>450</v>
      </c>
      <c r="N46" s="19">
        <v>37</v>
      </c>
      <c r="O46" t="s">
        <v>145</v>
      </c>
      <c r="P46" t="s">
        <v>413</v>
      </c>
      <c r="Q46" s="1">
        <v>41426</v>
      </c>
      <c r="R46" t="s">
        <v>209</v>
      </c>
      <c r="S46" t="s">
        <v>164</v>
      </c>
      <c r="T46" t="s">
        <v>40</v>
      </c>
    </row>
    <row r="47" spans="1:20" ht="30" hidden="1" x14ac:dyDescent="0.25">
      <c r="A47" t="s">
        <v>211</v>
      </c>
      <c r="B47" t="s">
        <v>212</v>
      </c>
      <c r="C47" t="s">
        <v>360</v>
      </c>
      <c r="J47" s="18" t="s">
        <v>449</v>
      </c>
      <c r="K47" s="18" t="s">
        <v>452</v>
      </c>
      <c r="L47" s="18" t="s">
        <v>454</v>
      </c>
      <c r="M47" s="18" t="s">
        <v>453</v>
      </c>
      <c r="N47" s="19">
        <v>22</v>
      </c>
      <c r="O47" t="s">
        <v>2</v>
      </c>
      <c r="Q47" t="s">
        <v>2</v>
      </c>
      <c r="R47" t="s">
        <v>2</v>
      </c>
      <c r="S47" t="s">
        <v>213</v>
      </c>
      <c r="T47" t="s">
        <v>391</v>
      </c>
    </row>
    <row r="48" spans="1:20" ht="30" hidden="1" x14ac:dyDescent="0.25">
      <c r="A48" t="s">
        <v>214</v>
      </c>
      <c r="B48" t="s">
        <v>215</v>
      </c>
      <c r="C48" t="s">
        <v>360</v>
      </c>
      <c r="J48" s="18" t="s">
        <v>449</v>
      </c>
      <c r="K48" s="18" t="s">
        <v>458</v>
      </c>
      <c r="L48" s="18" t="s">
        <v>454</v>
      </c>
      <c r="M48" s="18" t="s">
        <v>450</v>
      </c>
      <c r="N48" s="19">
        <v>42</v>
      </c>
      <c r="O48" t="s">
        <v>42</v>
      </c>
      <c r="P48" t="s">
        <v>413</v>
      </c>
      <c r="Q48" s="1">
        <v>41153</v>
      </c>
      <c r="R48" t="s">
        <v>10</v>
      </c>
      <c r="S48" t="s">
        <v>216</v>
      </c>
      <c r="T48" t="s">
        <v>40</v>
      </c>
    </row>
    <row r="49" spans="1:20" ht="30" x14ac:dyDescent="0.25">
      <c r="A49" t="s">
        <v>19</v>
      </c>
      <c r="B49" t="s">
        <v>20</v>
      </c>
      <c r="C49" t="s">
        <v>361</v>
      </c>
      <c r="D49">
        <v>3.97</v>
      </c>
      <c r="E49">
        <v>157</v>
      </c>
      <c r="F49">
        <v>152</v>
      </c>
      <c r="G49">
        <v>4</v>
      </c>
      <c r="J49" s="18" t="s">
        <v>449</v>
      </c>
      <c r="K49" s="18" t="s">
        <v>452</v>
      </c>
      <c r="L49" s="18" t="s">
        <v>454</v>
      </c>
      <c r="M49" s="18" t="s">
        <v>450</v>
      </c>
      <c r="N49" s="19">
        <v>22</v>
      </c>
      <c r="O49" t="s">
        <v>17</v>
      </c>
      <c r="P49" t="s">
        <v>412</v>
      </c>
      <c r="Q49" s="1">
        <v>40878</v>
      </c>
      <c r="R49" t="s">
        <v>18</v>
      </c>
      <c r="S49" t="s">
        <v>21</v>
      </c>
      <c r="T49" t="s">
        <v>22</v>
      </c>
    </row>
    <row r="50" spans="1:20" ht="30" hidden="1" x14ac:dyDescent="0.25">
      <c r="A50" t="s">
        <v>221</v>
      </c>
      <c r="B50" t="s">
        <v>222</v>
      </c>
      <c r="C50" t="s">
        <v>377</v>
      </c>
      <c r="D50" t="s">
        <v>363</v>
      </c>
      <c r="E50">
        <v>141</v>
      </c>
      <c r="F50">
        <v>137</v>
      </c>
      <c r="G50">
        <v>1</v>
      </c>
      <c r="J50" s="18" t="s">
        <v>449</v>
      </c>
      <c r="K50" s="18" t="s">
        <v>455</v>
      </c>
      <c r="L50" s="18" t="s">
        <v>454</v>
      </c>
      <c r="M50" s="18" t="s">
        <v>453</v>
      </c>
      <c r="N50" s="19">
        <v>22</v>
      </c>
      <c r="O50" t="s">
        <v>42</v>
      </c>
      <c r="P50" t="s">
        <v>413</v>
      </c>
      <c r="Q50" t="s">
        <v>374</v>
      </c>
      <c r="R50" t="s">
        <v>69</v>
      </c>
      <c r="S50" t="s">
        <v>46</v>
      </c>
      <c r="T50" t="s">
        <v>40</v>
      </c>
    </row>
    <row r="51" spans="1:20" ht="30" hidden="1" x14ac:dyDescent="0.25">
      <c r="A51" t="s">
        <v>150</v>
      </c>
      <c r="B51" t="s">
        <v>224</v>
      </c>
      <c r="C51" t="s">
        <v>360</v>
      </c>
      <c r="J51" s="18" t="s">
        <v>449</v>
      </c>
      <c r="K51" s="18" t="s">
        <v>452</v>
      </c>
      <c r="L51" s="18" t="s">
        <v>454</v>
      </c>
      <c r="M51" s="18" t="s">
        <v>450</v>
      </c>
      <c r="N51" s="19">
        <v>29</v>
      </c>
      <c r="O51" t="s">
        <v>223</v>
      </c>
      <c r="P51" t="s">
        <v>412</v>
      </c>
      <c r="Q51" s="1">
        <v>38838</v>
      </c>
      <c r="R51" t="s">
        <v>126</v>
      </c>
      <c r="S51" t="s">
        <v>225</v>
      </c>
      <c r="T51" t="s">
        <v>116</v>
      </c>
    </row>
    <row r="52" spans="1:20" ht="30" hidden="1" x14ac:dyDescent="0.25">
      <c r="A52" t="s">
        <v>228</v>
      </c>
      <c r="B52" t="s">
        <v>229</v>
      </c>
      <c r="C52" t="s">
        <v>467</v>
      </c>
      <c r="I52" t="s">
        <v>464</v>
      </c>
      <c r="J52" s="18" t="s">
        <v>449</v>
      </c>
      <c r="K52" s="18" t="s">
        <v>452</v>
      </c>
      <c r="L52" s="18" t="s">
        <v>454</v>
      </c>
      <c r="M52" s="18" t="s">
        <v>450</v>
      </c>
      <c r="N52" s="19">
        <v>23</v>
      </c>
      <c r="O52" t="s">
        <v>226</v>
      </c>
      <c r="P52" t="s">
        <v>412</v>
      </c>
      <c r="Q52" s="1">
        <v>41122</v>
      </c>
      <c r="R52" t="s">
        <v>227</v>
      </c>
      <c r="S52" t="s">
        <v>230</v>
      </c>
      <c r="T52" t="s">
        <v>125</v>
      </c>
    </row>
    <row r="53" spans="1:20" ht="30" hidden="1" x14ac:dyDescent="0.25">
      <c r="A53" t="s">
        <v>233</v>
      </c>
      <c r="B53" t="s">
        <v>234</v>
      </c>
      <c r="C53" t="s">
        <v>466</v>
      </c>
      <c r="D53">
        <v>3.39</v>
      </c>
      <c r="E53">
        <v>152</v>
      </c>
      <c r="F53">
        <v>152</v>
      </c>
      <c r="G53">
        <v>4.5</v>
      </c>
      <c r="J53" s="18" t="s">
        <v>464</v>
      </c>
      <c r="K53" s="18" t="s">
        <v>455</v>
      </c>
      <c r="L53" s="18" t="s">
        <v>454</v>
      </c>
      <c r="M53" s="18" t="s">
        <v>450</v>
      </c>
      <c r="N53" s="19">
        <v>31</v>
      </c>
      <c r="O53" t="s">
        <v>231</v>
      </c>
      <c r="P53" t="s">
        <v>412</v>
      </c>
      <c r="Q53" s="1">
        <v>38200</v>
      </c>
      <c r="R53" t="s">
        <v>232</v>
      </c>
      <c r="S53" t="s">
        <v>164</v>
      </c>
      <c r="T53" t="s">
        <v>40</v>
      </c>
    </row>
    <row r="54" spans="1:20" ht="30" hidden="1" x14ac:dyDescent="0.25">
      <c r="A54" t="s">
        <v>237</v>
      </c>
      <c r="B54" t="s">
        <v>238</v>
      </c>
      <c r="C54" t="s">
        <v>360</v>
      </c>
      <c r="J54" s="18" t="s">
        <v>449</v>
      </c>
      <c r="K54" s="18" t="s">
        <v>455</v>
      </c>
      <c r="L54" s="18" t="s">
        <v>454</v>
      </c>
      <c r="M54" s="18" t="s">
        <v>453</v>
      </c>
      <c r="N54" s="19">
        <v>23</v>
      </c>
      <c r="O54" t="s">
        <v>235</v>
      </c>
      <c r="P54" t="s">
        <v>418</v>
      </c>
      <c r="Q54" s="1">
        <v>41030</v>
      </c>
      <c r="R54" t="s">
        <v>236</v>
      </c>
      <c r="S54" t="s">
        <v>239</v>
      </c>
      <c r="T54" t="s">
        <v>40</v>
      </c>
    </row>
    <row r="55" spans="1:20" ht="30" x14ac:dyDescent="0.25">
      <c r="A55" t="s">
        <v>315</v>
      </c>
      <c r="B55" t="s">
        <v>114</v>
      </c>
      <c r="C55" t="s">
        <v>361</v>
      </c>
      <c r="D55" t="s">
        <v>363</v>
      </c>
      <c r="E55">
        <v>157</v>
      </c>
      <c r="F55">
        <v>143</v>
      </c>
      <c r="G55">
        <v>4</v>
      </c>
      <c r="J55" s="18" t="s">
        <v>449</v>
      </c>
      <c r="K55" s="18" t="s">
        <v>455</v>
      </c>
      <c r="L55" s="18" t="s">
        <v>454</v>
      </c>
      <c r="M55" s="18" t="s">
        <v>450</v>
      </c>
      <c r="N55" s="19">
        <v>28</v>
      </c>
      <c r="O55" t="s">
        <v>42</v>
      </c>
      <c r="P55" t="s">
        <v>413</v>
      </c>
      <c r="Q55" s="1">
        <v>39965</v>
      </c>
      <c r="R55" t="s">
        <v>314</v>
      </c>
      <c r="S55" t="s">
        <v>86</v>
      </c>
      <c r="T55" t="s">
        <v>40</v>
      </c>
    </row>
    <row r="56" spans="1:20" ht="30" hidden="1" x14ac:dyDescent="0.25">
      <c r="A56" t="s">
        <v>245</v>
      </c>
      <c r="B56" t="s">
        <v>246</v>
      </c>
      <c r="C56" t="s">
        <v>377</v>
      </c>
      <c r="D56" t="s">
        <v>363</v>
      </c>
      <c r="E56">
        <v>153</v>
      </c>
      <c r="F56">
        <v>142</v>
      </c>
      <c r="G56">
        <v>3.5</v>
      </c>
      <c r="J56" s="18" t="s">
        <v>449</v>
      </c>
      <c r="K56" s="18" t="s">
        <v>452</v>
      </c>
      <c r="L56" s="18" t="s">
        <v>451</v>
      </c>
      <c r="M56" s="18" t="s">
        <v>450</v>
      </c>
      <c r="N56" s="19">
        <v>28</v>
      </c>
      <c r="O56" t="s">
        <v>42</v>
      </c>
      <c r="P56" t="s">
        <v>413</v>
      </c>
      <c r="Q56" s="1">
        <v>38869</v>
      </c>
      <c r="R56" t="s">
        <v>244</v>
      </c>
      <c r="S56" t="s">
        <v>81</v>
      </c>
      <c r="T56" t="s">
        <v>82</v>
      </c>
    </row>
    <row r="57" spans="1:20" ht="30" hidden="1" x14ac:dyDescent="0.25">
      <c r="A57" t="s">
        <v>248</v>
      </c>
      <c r="B57" t="s">
        <v>184</v>
      </c>
      <c r="C57" t="s">
        <v>377</v>
      </c>
      <c r="D57">
        <v>2.57</v>
      </c>
      <c r="E57">
        <v>144</v>
      </c>
      <c r="F57">
        <v>133</v>
      </c>
      <c r="G57">
        <v>4.5</v>
      </c>
      <c r="J57" s="18" t="s">
        <v>449</v>
      </c>
      <c r="K57" s="18" t="s">
        <v>455</v>
      </c>
      <c r="L57" s="18" t="s">
        <v>454</v>
      </c>
      <c r="M57" s="18" t="s">
        <v>450</v>
      </c>
      <c r="N57" s="19">
        <v>33</v>
      </c>
      <c r="O57" t="s">
        <v>247</v>
      </c>
      <c r="P57" t="s">
        <v>412</v>
      </c>
      <c r="Q57" s="1">
        <v>37956</v>
      </c>
      <c r="R57" t="s">
        <v>23</v>
      </c>
      <c r="S57" t="s">
        <v>46</v>
      </c>
      <c r="T57" t="s">
        <v>40</v>
      </c>
    </row>
    <row r="58" spans="1:20" ht="30" x14ac:dyDescent="0.25">
      <c r="A58" t="s">
        <v>11</v>
      </c>
      <c r="B58" t="s">
        <v>12</v>
      </c>
      <c r="C58" t="s">
        <v>361</v>
      </c>
      <c r="D58">
        <v>3.33</v>
      </c>
      <c r="E58">
        <v>158</v>
      </c>
      <c r="F58">
        <v>151</v>
      </c>
      <c r="G58">
        <v>3.5</v>
      </c>
      <c r="J58" s="18" t="s">
        <v>449</v>
      </c>
      <c r="K58" s="18" t="s">
        <v>452</v>
      </c>
      <c r="L58" s="18" t="s">
        <v>451</v>
      </c>
      <c r="M58" s="18" t="s">
        <v>453</v>
      </c>
      <c r="N58" s="19">
        <v>25</v>
      </c>
      <c r="O58" t="s">
        <v>9</v>
      </c>
      <c r="P58" t="s">
        <v>412</v>
      </c>
      <c r="Q58" s="1">
        <v>41030</v>
      </c>
      <c r="R58" t="s">
        <v>10</v>
      </c>
      <c r="S58" t="s">
        <v>13</v>
      </c>
      <c r="T58" t="s">
        <v>14</v>
      </c>
    </row>
    <row r="59" spans="1:20" ht="30" x14ac:dyDescent="0.25">
      <c r="A59" t="s">
        <v>193</v>
      </c>
      <c r="B59" t="s">
        <v>194</v>
      </c>
      <c r="C59" t="s">
        <v>361</v>
      </c>
      <c r="D59">
        <v>2.9940000000000002</v>
      </c>
      <c r="E59">
        <v>159</v>
      </c>
      <c r="F59">
        <v>160</v>
      </c>
      <c r="G59">
        <v>4</v>
      </c>
      <c r="J59" s="18" t="s">
        <v>449</v>
      </c>
      <c r="K59" s="18" t="s">
        <v>452</v>
      </c>
      <c r="L59" s="18" t="s">
        <v>454</v>
      </c>
      <c r="M59" s="18" t="s">
        <v>450</v>
      </c>
      <c r="N59" s="19">
        <v>21</v>
      </c>
      <c r="O59" t="s">
        <v>192</v>
      </c>
      <c r="P59" t="s">
        <v>412</v>
      </c>
      <c r="Q59" s="1">
        <v>41395</v>
      </c>
      <c r="R59" t="s">
        <v>4</v>
      </c>
      <c r="S59" t="s">
        <v>195</v>
      </c>
      <c r="T59" t="s">
        <v>100</v>
      </c>
    </row>
    <row r="60" spans="1:20" ht="45" hidden="1" x14ac:dyDescent="0.25">
      <c r="A60" t="s">
        <v>259</v>
      </c>
      <c r="B60" t="s">
        <v>260</v>
      </c>
      <c r="C60" t="s">
        <v>466</v>
      </c>
      <c r="D60">
        <v>2.91</v>
      </c>
      <c r="E60">
        <v>144</v>
      </c>
      <c r="F60">
        <v>136</v>
      </c>
      <c r="G60">
        <v>3</v>
      </c>
      <c r="H60">
        <v>78</v>
      </c>
      <c r="J60" s="18" t="s">
        <v>449</v>
      </c>
      <c r="K60" s="18" t="s">
        <v>450</v>
      </c>
      <c r="L60" s="18" t="s">
        <v>460</v>
      </c>
      <c r="M60" s="18" t="s">
        <v>453</v>
      </c>
      <c r="N60" s="19">
        <v>32</v>
      </c>
      <c r="O60" t="s">
        <v>257</v>
      </c>
      <c r="P60" t="s">
        <v>419</v>
      </c>
      <c r="Q60" s="1">
        <v>40269</v>
      </c>
      <c r="R60" t="s">
        <v>258</v>
      </c>
      <c r="S60" t="s">
        <v>261</v>
      </c>
      <c r="T60" t="s">
        <v>390</v>
      </c>
    </row>
    <row r="61" spans="1:20" ht="30" hidden="1" x14ac:dyDescent="0.25">
      <c r="A61" t="s">
        <v>262</v>
      </c>
      <c r="B61" t="s">
        <v>263</v>
      </c>
      <c r="C61" t="s">
        <v>377</v>
      </c>
      <c r="D61" t="s">
        <v>363</v>
      </c>
      <c r="E61">
        <v>148</v>
      </c>
      <c r="F61">
        <v>142</v>
      </c>
      <c r="G61">
        <v>3.5</v>
      </c>
      <c r="J61" s="18" t="s">
        <v>464</v>
      </c>
      <c r="K61" s="18" t="s">
        <v>455</v>
      </c>
      <c r="L61" s="18" t="s">
        <v>454</v>
      </c>
      <c r="M61" s="18" t="s">
        <v>453</v>
      </c>
      <c r="N61" s="19">
        <v>36</v>
      </c>
      <c r="O61" t="s">
        <v>42</v>
      </c>
      <c r="P61" t="s">
        <v>413</v>
      </c>
      <c r="Q61" s="1">
        <v>41487</v>
      </c>
      <c r="R61" t="s">
        <v>4</v>
      </c>
      <c r="S61" t="s">
        <v>164</v>
      </c>
      <c r="T61" t="s">
        <v>40</v>
      </c>
    </row>
    <row r="62" spans="1:20" ht="30" hidden="1" x14ac:dyDescent="0.25">
      <c r="A62" t="s">
        <v>386</v>
      </c>
      <c r="B62" t="s">
        <v>387</v>
      </c>
      <c r="C62" t="s">
        <v>466</v>
      </c>
      <c r="D62">
        <v>2.613</v>
      </c>
      <c r="E62">
        <v>162</v>
      </c>
      <c r="F62">
        <v>156</v>
      </c>
      <c r="G62">
        <v>4.5</v>
      </c>
      <c r="J62" s="18" t="s">
        <v>449</v>
      </c>
      <c r="K62" s="18" t="s">
        <v>455</v>
      </c>
      <c r="L62" s="18" t="s">
        <v>454</v>
      </c>
      <c r="M62" s="18" t="s">
        <v>450</v>
      </c>
      <c r="N62" s="19">
        <v>32</v>
      </c>
      <c r="O62" t="s">
        <v>388</v>
      </c>
      <c r="P62" t="s">
        <v>416</v>
      </c>
      <c r="Q62" s="1">
        <v>40513</v>
      </c>
      <c r="R62" t="s">
        <v>389</v>
      </c>
      <c r="S62" t="s">
        <v>46</v>
      </c>
      <c r="T62" t="s">
        <v>40</v>
      </c>
    </row>
    <row r="63" spans="1:20" ht="30" hidden="1" x14ac:dyDescent="0.25">
      <c r="A63" t="s">
        <v>265</v>
      </c>
      <c r="B63" t="s">
        <v>266</v>
      </c>
      <c r="C63" t="s">
        <v>360</v>
      </c>
      <c r="J63" s="18" t="s">
        <v>449</v>
      </c>
      <c r="K63" s="18" t="s">
        <v>455</v>
      </c>
      <c r="L63" s="18" t="s">
        <v>459</v>
      </c>
      <c r="M63" s="18" t="s">
        <v>453</v>
      </c>
      <c r="N63" s="19">
        <v>34</v>
      </c>
      <c r="O63" t="s">
        <v>42</v>
      </c>
      <c r="P63" t="s">
        <v>413</v>
      </c>
      <c r="Q63" s="1">
        <v>42156</v>
      </c>
      <c r="R63" t="s">
        <v>264</v>
      </c>
      <c r="S63" t="s">
        <v>267</v>
      </c>
      <c r="T63" t="s">
        <v>40</v>
      </c>
    </row>
    <row r="64" spans="1:20" ht="30" x14ac:dyDescent="0.25">
      <c r="A64" t="s">
        <v>179</v>
      </c>
      <c r="B64" t="s">
        <v>180</v>
      </c>
      <c r="C64" t="s">
        <v>361</v>
      </c>
      <c r="D64">
        <v>3.43</v>
      </c>
      <c r="E64">
        <v>159</v>
      </c>
      <c r="F64">
        <v>151</v>
      </c>
      <c r="G64">
        <v>4</v>
      </c>
      <c r="J64" s="18" t="s">
        <v>449</v>
      </c>
      <c r="K64" s="18" t="s">
        <v>452</v>
      </c>
      <c r="L64" s="18" t="s">
        <v>454</v>
      </c>
      <c r="M64" s="18" t="s">
        <v>450</v>
      </c>
      <c r="N64" s="19">
        <v>28</v>
      </c>
      <c r="O64" t="s">
        <v>380</v>
      </c>
      <c r="P64" t="s">
        <v>412</v>
      </c>
      <c r="Q64" s="1">
        <v>39431</v>
      </c>
      <c r="R64" t="s">
        <v>381</v>
      </c>
      <c r="S64" t="s">
        <v>181</v>
      </c>
      <c r="T64" t="s">
        <v>182</v>
      </c>
    </row>
    <row r="65" spans="1:20" ht="45" hidden="1" x14ac:dyDescent="0.25">
      <c r="A65" t="s">
        <v>274</v>
      </c>
      <c r="B65" t="s">
        <v>275</v>
      </c>
      <c r="C65" t="s">
        <v>377</v>
      </c>
      <c r="D65">
        <v>2.9590000000000001</v>
      </c>
      <c r="E65">
        <v>510</v>
      </c>
      <c r="F65">
        <v>440</v>
      </c>
      <c r="G65">
        <v>3.5</v>
      </c>
      <c r="J65" s="18" t="s">
        <v>449</v>
      </c>
      <c r="K65" s="18" t="s">
        <v>452</v>
      </c>
      <c r="L65" s="18" t="s">
        <v>456</v>
      </c>
      <c r="M65" s="18" t="s">
        <v>453</v>
      </c>
      <c r="N65" s="19">
        <v>30</v>
      </c>
      <c r="O65" t="s">
        <v>272</v>
      </c>
      <c r="P65" t="s">
        <v>422</v>
      </c>
      <c r="Q65" s="1">
        <v>39203</v>
      </c>
      <c r="R65" t="s">
        <v>273</v>
      </c>
      <c r="S65" t="s">
        <v>276</v>
      </c>
      <c r="T65" t="s">
        <v>8</v>
      </c>
    </row>
    <row r="66" spans="1:20" ht="30" hidden="1" x14ac:dyDescent="0.25">
      <c r="A66" t="s">
        <v>278</v>
      </c>
      <c r="B66" t="s">
        <v>279</v>
      </c>
      <c r="C66" t="s">
        <v>518</v>
      </c>
      <c r="D66" t="s">
        <v>363</v>
      </c>
      <c r="E66">
        <v>141</v>
      </c>
      <c r="F66">
        <v>139</v>
      </c>
      <c r="G66">
        <v>3</v>
      </c>
      <c r="J66" s="18" t="s">
        <v>449</v>
      </c>
      <c r="K66" s="18" t="s">
        <v>455</v>
      </c>
      <c r="L66" s="18" t="s">
        <v>459</v>
      </c>
      <c r="M66" s="18" t="s">
        <v>450</v>
      </c>
      <c r="N66" s="19">
        <v>22</v>
      </c>
      <c r="O66" t="s">
        <v>42</v>
      </c>
      <c r="P66" t="s">
        <v>413</v>
      </c>
      <c r="Q66" s="1">
        <v>41426</v>
      </c>
      <c r="R66" t="s">
        <v>277</v>
      </c>
      <c r="S66" t="s">
        <v>108</v>
      </c>
      <c r="T66" t="s">
        <v>40</v>
      </c>
    </row>
    <row r="67" spans="1:20" x14ac:dyDescent="0.25">
      <c r="A67" t="s">
        <v>305</v>
      </c>
      <c r="B67" t="s">
        <v>306</v>
      </c>
      <c r="C67" t="s">
        <v>361</v>
      </c>
      <c r="D67">
        <v>3.6067999999999998</v>
      </c>
      <c r="E67">
        <v>159</v>
      </c>
      <c r="F67">
        <v>156</v>
      </c>
      <c r="G67">
        <v>4</v>
      </c>
      <c r="J67" s="18" t="s">
        <v>464</v>
      </c>
      <c r="K67" s="18" t="s">
        <v>458</v>
      </c>
      <c r="L67" s="18" t="s">
        <v>457</v>
      </c>
      <c r="M67" s="18" t="s">
        <v>453</v>
      </c>
      <c r="N67" s="19">
        <v>26</v>
      </c>
      <c r="O67" t="s">
        <v>304</v>
      </c>
      <c r="P67" t="s">
        <v>412</v>
      </c>
      <c r="Q67" s="1">
        <v>39934</v>
      </c>
      <c r="R67" t="s">
        <v>271</v>
      </c>
      <c r="S67" t="s">
        <v>307</v>
      </c>
      <c r="T67" t="s">
        <v>40</v>
      </c>
    </row>
    <row r="68" spans="1:20" x14ac:dyDescent="0.25">
      <c r="A68" t="s">
        <v>268</v>
      </c>
      <c r="B68" t="s">
        <v>269</v>
      </c>
      <c r="C68" t="s">
        <v>361</v>
      </c>
      <c r="D68">
        <v>2.63</v>
      </c>
      <c r="E68">
        <v>160</v>
      </c>
      <c r="F68">
        <v>156</v>
      </c>
      <c r="G68">
        <v>4</v>
      </c>
      <c r="J68" s="18" t="s">
        <v>449</v>
      </c>
      <c r="K68" s="18" t="s">
        <v>455</v>
      </c>
      <c r="L68" s="18" t="s">
        <v>457</v>
      </c>
      <c r="M68" s="18" t="s">
        <v>450</v>
      </c>
      <c r="N68" s="19">
        <v>40</v>
      </c>
      <c r="O68" t="s">
        <v>392</v>
      </c>
      <c r="P68" t="s">
        <v>412</v>
      </c>
      <c r="Q68" s="1">
        <v>35561</v>
      </c>
      <c r="R68" t="s">
        <v>271</v>
      </c>
      <c r="S68" t="s">
        <v>270</v>
      </c>
      <c r="T68" t="s">
        <v>40</v>
      </c>
    </row>
    <row r="69" spans="1:20" ht="30" hidden="1" x14ac:dyDescent="0.25">
      <c r="A69" t="s">
        <v>287</v>
      </c>
      <c r="B69" t="s">
        <v>288</v>
      </c>
      <c r="C69" t="s">
        <v>466</v>
      </c>
      <c r="D69">
        <v>3.0790000000000002</v>
      </c>
      <c r="E69">
        <v>158</v>
      </c>
      <c r="F69">
        <v>154</v>
      </c>
      <c r="G69">
        <v>4.5</v>
      </c>
      <c r="J69" s="18" t="s">
        <v>449</v>
      </c>
      <c r="K69" s="18" t="s">
        <v>455</v>
      </c>
      <c r="L69" s="18" t="s">
        <v>454</v>
      </c>
      <c r="M69" s="18" t="s">
        <v>450</v>
      </c>
      <c r="N69" s="19">
        <v>28</v>
      </c>
      <c r="O69" t="s">
        <v>393</v>
      </c>
      <c r="P69" t="s">
        <v>412</v>
      </c>
      <c r="Q69" s="1">
        <v>39437</v>
      </c>
      <c r="R69" t="s">
        <v>4</v>
      </c>
      <c r="S69" t="s">
        <v>141</v>
      </c>
      <c r="T69" t="s">
        <v>40</v>
      </c>
    </row>
    <row r="70" spans="1:20" ht="30" hidden="1" x14ac:dyDescent="0.25">
      <c r="A70" t="s">
        <v>291</v>
      </c>
      <c r="B70" t="s">
        <v>292</v>
      </c>
      <c r="C70" t="s">
        <v>377</v>
      </c>
      <c r="D70" t="s">
        <v>363</v>
      </c>
      <c r="E70">
        <v>159</v>
      </c>
      <c r="F70">
        <v>144</v>
      </c>
      <c r="G70">
        <v>3.5</v>
      </c>
      <c r="J70" s="18" t="s">
        <v>449</v>
      </c>
      <c r="K70" s="18" t="s">
        <v>455</v>
      </c>
      <c r="L70" s="18" t="s">
        <v>454</v>
      </c>
      <c r="M70" s="18" t="s">
        <v>453</v>
      </c>
      <c r="N70" s="19">
        <v>28</v>
      </c>
      <c r="O70" t="s">
        <v>42</v>
      </c>
      <c r="P70" t="s">
        <v>413</v>
      </c>
      <c r="Q70" s="1">
        <v>41061</v>
      </c>
      <c r="R70" t="s">
        <v>290</v>
      </c>
      <c r="S70" t="s">
        <v>46</v>
      </c>
      <c r="T70" t="s">
        <v>40</v>
      </c>
    </row>
    <row r="71" spans="1:20" ht="30" x14ac:dyDescent="0.25">
      <c r="A71" t="s">
        <v>56</v>
      </c>
      <c r="B71" t="s">
        <v>57</v>
      </c>
      <c r="C71" t="s">
        <v>361</v>
      </c>
      <c r="D71">
        <v>3.49</v>
      </c>
      <c r="E71">
        <v>160</v>
      </c>
      <c r="F71">
        <v>150</v>
      </c>
      <c r="G71">
        <v>4.5</v>
      </c>
      <c r="J71" s="18" t="s">
        <v>449</v>
      </c>
      <c r="K71" s="18" t="s">
        <v>452</v>
      </c>
      <c r="L71" s="18" t="s">
        <v>454</v>
      </c>
      <c r="M71" s="18" t="s">
        <v>450</v>
      </c>
      <c r="N71" s="19">
        <v>23</v>
      </c>
      <c r="O71" t="s">
        <v>54</v>
      </c>
      <c r="P71" t="s">
        <v>412</v>
      </c>
      <c r="Q71" s="1">
        <v>41030</v>
      </c>
      <c r="R71" t="s">
        <v>55</v>
      </c>
      <c r="S71" t="s">
        <v>58</v>
      </c>
      <c r="T71" t="s">
        <v>59</v>
      </c>
    </row>
    <row r="72" spans="1:20" ht="30" x14ac:dyDescent="0.25">
      <c r="A72" t="s">
        <v>330</v>
      </c>
      <c r="B72" t="s">
        <v>169</v>
      </c>
      <c r="C72" t="s">
        <v>361</v>
      </c>
      <c r="D72">
        <v>3.64</v>
      </c>
      <c r="E72">
        <v>161</v>
      </c>
      <c r="F72">
        <v>156</v>
      </c>
      <c r="G72">
        <v>4</v>
      </c>
      <c r="J72" s="18" t="s">
        <v>449</v>
      </c>
      <c r="K72" s="18" t="s">
        <v>452</v>
      </c>
      <c r="L72" s="18" t="s">
        <v>454</v>
      </c>
      <c r="M72" s="18" t="s">
        <v>453</v>
      </c>
      <c r="N72" s="19">
        <v>28</v>
      </c>
      <c r="O72" t="s">
        <v>328</v>
      </c>
      <c r="P72" t="s">
        <v>416</v>
      </c>
      <c r="Q72" s="1">
        <v>41030</v>
      </c>
      <c r="R72" t="s">
        <v>329</v>
      </c>
      <c r="S72" t="s">
        <v>331</v>
      </c>
      <c r="T72" t="s">
        <v>332</v>
      </c>
    </row>
    <row r="73" spans="1:20" ht="45" x14ac:dyDescent="0.25">
      <c r="A73" t="s">
        <v>242</v>
      </c>
      <c r="B73" t="s">
        <v>243</v>
      </c>
      <c r="C73" t="s">
        <v>361</v>
      </c>
      <c r="D73">
        <v>3.8130000000000002</v>
      </c>
      <c r="E73">
        <v>161</v>
      </c>
      <c r="F73">
        <v>151</v>
      </c>
      <c r="G73">
        <v>5</v>
      </c>
      <c r="I73" t="s">
        <v>464</v>
      </c>
      <c r="J73" s="18" t="s">
        <v>449</v>
      </c>
      <c r="K73" s="18" t="s">
        <v>458</v>
      </c>
      <c r="L73" s="18" t="s">
        <v>456</v>
      </c>
      <c r="M73" s="18" t="s">
        <v>450</v>
      </c>
      <c r="N73" s="19">
        <v>24</v>
      </c>
      <c r="O73" t="s">
        <v>240</v>
      </c>
      <c r="P73" t="s">
        <v>416</v>
      </c>
      <c r="Q73" s="1">
        <v>40664</v>
      </c>
      <c r="R73" t="s">
        <v>241</v>
      </c>
      <c r="S73" t="s">
        <v>46</v>
      </c>
      <c r="T73" t="s">
        <v>40</v>
      </c>
    </row>
    <row r="74" spans="1:20" ht="30" x14ac:dyDescent="0.25">
      <c r="A74" t="s">
        <v>26</v>
      </c>
      <c r="B74" t="s">
        <v>27</v>
      </c>
      <c r="C74" t="s">
        <v>361</v>
      </c>
      <c r="D74">
        <v>3.85</v>
      </c>
      <c r="E74">
        <v>161</v>
      </c>
      <c r="F74">
        <v>157</v>
      </c>
      <c r="G74">
        <v>4</v>
      </c>
      <c r="J74" s="18" t="s">
        <v>449</v>
      </c>
      <c r="K74" s="18" t="s">
        <v>452</v>
      </c>
      <c r="L74" s="18" t="s">
        <v>454</v>
      </c>
      <c r="M74" s="18" t="s">
        <v>450</v>
      </c>
      <c r="N74" s="19">
        <v>29</v>
      </c>
      <c r="O74" t="s">
        <v>24</v>
      </c>
      <c r="P74" t="s">
        <v>412</v>
      </c>
      <c r="Q74" s="1">
        <v>38838</v>
      </c>
      <c r="R74" t="s">
        <v>25</v>
      </c>
      <c r="S74" t="s">
        <v>28</v>
      </c>
      <c r="T74" t="s">
        <v>29</v>
      </c>
    </row>
    <row r="75" spans="1:20" ht="30" hidden="1" x14ac:dyDescent="0.25">
      <c r="A75" t="s">
        <v>308</v>
      </c>
      <c r="B75" t="s">
        <v>309</v>
      </c>
      <c r="C75" t="s">
        <v>377</v>
      </c>
      <c r="D75">
        <v>2.5</v>
      </c>
      <c r="E75" t="s">
        <v>363</v>
      </c>
      <c r="F75" t="s">
        <v>363</v>
      </c>
      <c r="G75" t="s">
        <v>363</v>
      </c>
      <c r="J75" s="18" t="s">
        <v>449</v>
      </c>
      <c r="K75" s="18" t="s">
        <v>458</v>
      </c>
      <c r="L75" s="18" t="s">
        <v>454</v>
      </c>
      <c r="M75" s="18" t="s">
        <v>453</v>
      </c>
      <c r="N75" s="19">
        <v>34</v>
      </c>
      <c r="O75" t="s">
        <v>117</v>
      </c>
      <c r="P75" t="s">
        <v>412</v>
      </c>
      <c r="Q75" t="s">
        <v>2</v>
      </c>
      <c r="R75" t="s">
        <v>394</v>
      </c>
      <c r="S75" t="s">
        <v>46</v>
      </c>
      <c r="T75" t="s">
        <v>40</v>
      </c>
    </row>
    <row r="76" spans="1:20" ht="30" hidden="1" x14ac:dyDescent="0.25">
      <c r="A76" t="s">
        <v>311</v>
      </c>
      <c r="B76" t="s">
        <v>130</v>
      </c>
      <c r="C76" t="s">
        <v>360</v>
      </c>
      <c r="J76" s="18" t="s">
        <v>449</v>
      </c>
      <c r="K76" s="18" t="s">
        <v>452</v>
      </c>
      <c r="L76" s="18" t="s">
        <v>454</v>
      </c>
      <c r="M76" s="18" t="s">
        <v>453</v>
      </c>
      <c r="N76" s="19">
        <v>24</v>
      </c>
      <c r="O76" t="s">
        <v>310</v>
      </c>
      <c r="P76" t="s">
        <v>412</v>
      </c>
      <c r="Q76" s="1">
        <v>41395</v>
      </c>
      <c r="R76" t="s">
        <v>271</v>
      </c>
      <c r="S76" t="s">
        <v>312</v>
      </c>
      <c r="T76" t="s">
        <v>313</v>
      </c>
    </row>
    <row r="77" spans="1:20" ht="30" x14ac:dyDescent="0.25">
      <c r="A77" t="s">
        <v>119</v>
      </c>
      <c r="B77" t="s">
        <v>120</v>
      </c>
      <c r="C77" t="s">
        <v>361</v>
      </c>
      <c r="D77">
        <v>3.36</v>
      </c>
      <c r="E77">
        <v>162</v>
      </c>
      <c r="F77">
        <v>152</v>
      </c>
      <c r="G77">
        <v>4</v>
      </c>
      <c r="J77" s="18" t="s">
        <v>449</v>
      </c>
      <c r="K77" s="18" t="s">
        <v>455</v>
      </c>
      <c r="L77" s="18" t="s">
        <v>454</v>
      </c>
      <c r="M77" s="18" t="s">
        <v>450</v>
      </c>
      <c r="N77" s="19">
        <v>25</v>
      </c>
      <c r="O77" t="s">
        <v>117</v>
      </c>
      <c r="P77" t="s">
        <v>412</v>
      </c>
      <c r="Q77" s="1">
        <v>40664</v>
      </c>
      <c r="R77" t="s">
        <v>118</v>
      </c>
      <c r="S77" t="s">
        <v>46</v>
      </c>
      <c r="T77" t="s">
        <v>40</v>
      </c>
    </row>
    <row r="78" spans="1:20" ht="30" x14ac:dyDescent="0.25">
      <c r="A78" t="s">
        <v>66</v>
      </c>
      <c r="B78" t="s">
        <v>67</v>
      </c>
      <c r="C78" t="s">
        <v>361</v>
      </c>
      <c r="D78" t="s">
        <v>363</v>
      </c>
      <c r="E78">
        <v>162</v>
      </c>
      <c r="F78">
        <v>150</v>
      </c>
      <c r="G78">
        <v>4.5</v>
      </c>
      <c r="J78" s="18" t="s">
        <v>449</v>
      </c>
      <c r="K78" s="18" t="s">
        <v>455</v>
      </c>
      <c r="L78" s="18" t="s">
        <v>454</v>
      </c>
      <c r="M78" s="18" t="s">
        <v>450</v>
      </c>
      <c r="N78" s="19">
        <v>27</v>
      </c>
      <c r="O78" t="s">
        <v>64</v>
      </c>
      <c r="P78" t="s">
        <v>413</v>
      </c>
      <c r="Q78" s="1">
        <v>39600</v>
      </c>
      <c r="R78" t="s">
        <v>65</v>
      </c>
      <c r="S78" t="s">
        <v>46</v>
      </c>
      <c r="T78" t="s">
        <v>40</v>
      </c>
    </row>
    <row r="79" spans="1:20" hidden="1" x14ac:dyDescent="0.25">
      <c r="A79" t="s">
        <v>320</v>
      </c>
      <c r="B79" t="s">
        <v>321</v>
      </c>
      <c r="C79" t="s">
        <v>466</v>
      </c>
      <c r="D79">
        <v>3.4580000000000002</v>
      </c>
      <c r="E79">
        <v>156</v>
      </c>
      <c r="F79">
        <v>145</v>
      </c>
      <c r="G79">
        <v>4.5</v>
      </c>
      <c r="J79" s="18" t="s">
        <v>449</v>
      </c>
      <c r="K79" s="18" t="s">
        <v>452</v>
      </c>
      <c r="L79" s="18" t="s">
        <v>457</v>
      </c>
      <c r="M79" s="18" t="s">
        <v>450</v>
      </c>
      <c r="N79" s="19">
        <v>21</v>
      </c>
      <c r="O79" t="s">
        <v>318</v>
      </c>
      <c r="P79" t="s">
        <v>412</v>
      </c>
      <c r="Q79" s="1">
        <v>41395</v>
      </c>
      <c r="R79" t="s">
        <v>319</v>
      </c>
      <c r="S79" t="s">
        <v>322</v>
      </c>
      <c r="T79" t="s">
        <v>91</v>
      </c>
    </row>
    <row r="80" spans="1:20" ht="30" hidden="1" x14ac:dyDescent="0.25">
      <c r="A80" t="s">
        <v>323</v>
      </c>
      <c r="B80" t="s">
        <v>324</v>
      </c>
      <c r="C80" t="s">
        <v>466</v>
      </c>
      <c r="D80">
        <v>2.9580000000000002</v>
      </c>
      <c r="E80">
        <v>154</v>
      </c>
      <c r="F80">
        <v>150</v>
      </c>
      <c r="G80">
        <v>5</v>
      </c>
      <c r="I80" t="s">
        <v>464</v>
      </c>
      <c r="J80" s="18" t="s">
        <v>449</v>
      </c>
      <c r="K80" s="18" t="s">
        <v>452</v>
      </c>
      <c r="L80" s="18" t="s">
        <v>451</v>
      </c>
      <c r="M80" s="18" t="s">
        <v>450</v>
      </c>
      <c r="N80" s="19">
        <v>23</v>
      </c>
      <c r="O80" t="s">
        <v>423</v>
      </c>
      <c r="P80" t="s">
        <v>416</v>
      </c>
      <c r="Q80" s="2">
        <v>41030</v>
      </c>
      <c r="R80" t="s">
        <v>396</v>
      </c>
      <c r="S80" t="s">
        <v>325</v>
      </c>
      <c r="T80" t="s">
        <v>91</v>
      </c>
    </row>
    <row r="81" spans="1:20" ht="30" hidden="1" x14ac:dyDescent="0.25">
      <c r="A81" t="s">
        <v>326</v>
      </c>
      <c r="B81" t="s">
        <v>234</v>
      </c>
      <c r="C81" t="s">
        <v>466</v>
      </c>
      <c r="D81">
        <v>2.7989999999999999</v>
      </c>
      <c r="E81">
        <v>161</v>
      </c>
      <c r="F81">
        <v>158</v>
      </c>
      <c r="G81">
        <v>5.5</v>
      </c>
      <c r="J81" s="18" t="s">
        <v>449</v>
      </c>
      <c r="K81" s="18" t="s">
        <v>458</v>
      </c>
      <c r="L81" s="18" t="s">
        <v>454</v>
      </c>
      <c r="M81" s="18" t="s">
        <v>450</v>
      </c>
      <c r="N81" s="19">
        <v>27</v>
      </c>
      <c r="O81" t="s">
        <v>397</v>
      </c>
      <c r="P81" t="s">
        <v>414</v>
      </c>
      <c r="Q81" s="1">
        <v>39611</v>
      </c>
      <c r="R81" t="s">
        <v>398</v>
      </c>
      <c r="S81" t="s">
        <v>63</v>
      </c>
      <c r="T81" t="s">
        <v>40</v>
      </c>
    </row>
    <row r="82" spans="1:20" ht="30" x14ac:dyDescent="0.25">
      <c r="A82" t="s">
        <v>176</v>
      </c>
      <c r="B82" t="s">
        <v>177</v>
      </c>
      <c r="C82" t="s">
        <v>361</v>
      </c>
      <c r="D82">
        <v>2.7040000000000002</v>
      </c>
      <c r="E82">
        <v>163</v>
      </c>
      <c r="F82">
        <v>158</v>
      </c>
      <c r="G82">
        <v>5.5</v>
      </c>
      <c r="J82" s="18" t="s">
        <v>449</v>
      </c>
      <c r="K82" s="18" t="s">
        <v>452</v>
      </c>
      <c r="L82" s="18" t="s">
        <v>454</v>
      </c>
      <c r="M82" s="18" t="s">
        <v>453</v>
      </c>
      <c r="N82" s="19">
        <v>24</v>
      </c>
      <c r="O82" t="s">
        <v>174</v>
      </c>
      <c r="P82" t="s">
        <v>412</v>
      </c>
      <c r="Q82" s="1">
        <v>40664</v>
      </c>
      <c r="R82" t="s">
        <v>175</v>
      </c>
      <c r="S82" t="s">
        <v>178</v>
      </c>
      <c r="T82" t="s">
        <v>22</v>
      </c>
    </row>
    <row r="83" spans="1:20" ht="30" x14ac:dyDescent="0.25">
      <c r="A83" t="s">
        <v>251</v>
      </c>
      <c r="B83" t="s">
        <v>146</v>
      </c>
      <c r="C83" t="s">
        <v>361</v>
      </c>
      <c r="D83">
        <v>3.65</v>
      </c>
      <c r="E83">
        <v>163</v>
      </c>
      <c r="F83">
        <v>148</v>
      </c>
      <c r="G83">
        <v>4</v>
      </c>
      <c r="J83" s="18" t="s">
        <v>449</v>
      </c>
      <c r="K83" s="18" t="s">
        <v>455</v>
      </c>
      <c r="L83" s="18" t="s">
        <v>454</v>
      </c>
      <c r="M83" s="18" t="s">
        <v>450</v>
      </c>
      <c r="N83" s="19">
        <v>30</v>
      </c>
      <c r="O83" t="s">
        <v>183</v>
      </c>
      <c r="P83" t="s">
        <v>415</v>
      </c>
      <c r="Q83" s="1">
        <v>39873</v>
      </c>
      <c r="R83" t="s">
        <v>250</v>
      </c>
      <c r="S83" t="s">
        <v>46</v>
      </c>
      <c r="T83" t="s">
        <v>40</v>
      </c>
    </row>
    <row r="84" spans="1:20" ht="30" x14ac:dyDescent="0.25">
      <c r="A84" t="s">
        <v>44</v>
      </c>
      <c r="B84" t="s">
        <v>45</v>
      </c>
      <c r="C84" t="s">
        <v>361</v>
      </c>
      <c r="D84" t="s">
        <v>363</v>
      </c>
      <c r="E84">
        <v>167</v>
      </c>
      <c r="F84">
        <v>147</v>
      </c>
      <c r="G84">
        <v>4</v>
      </c>
      <c r="J84" s="18" t="s">
        <v>449</v>
      </c>
      <c r="K84" s="18" t="s">
        <v>455</v>
      </c>
      <c r="L84" s="18" t="s">
        <v>454</v>
      </c>
      <c r="M84" s="18" t="s">
        <v>450</v>
      </c>
      <c r="N84" s="19">
        <v>29</v>
      </c>
      <c r="O84" t="s">
        <v>42</v>
      </c>
      <c r="P84" t="s">
        <v>413</v>
      </c>
      <c r="Q84" s="1">
        <v>40057</v>
      </c>
      <c r="R84" t="s">
        <v>43</v>
      </c>
      <c r="S84" t="s">
        <v>46</v>
      </c>
      <c r="T84" t="s">
        <v>40</v>
      </c>
    </row>
    <row r="85" spans="1:20" ht="30" hidden="1" x14ac:dyDescent="0.25">
      <c r="A85" t="s">
        <v>333</v>
      </c>
      <c r="B85" t="s">
        <v>249</v>
      </c>
      <c r="C85" t="s">
        <v>466</v>
      </c>
      <c r="D85" t="s">
        <v>363</v>
      </c>
      <c r="E85">
        <v>150</v>
      </c>
      <c r="F85">
        <v>141</v>
      </c>
      <c r="G85">
        <v>2.5</v>
      </c>
      <c r="J85" s="18" t="s">
        <v>449</v>
      </c>
      <c r="K85" s="18" t="s">
        <v>455</v>
      </c>
      <c r="L85" s="18" t="s">
        <v>454</v>
      </c>
      <c r="M85" s="18" t="s">
        <v>453</v>
      </c>
      <c r="N85" s="19">
        <v>44</v>
      </c>
      <c r="O85" t="s">
        <v>42</v>
      </c>
      <c r="P85" t="s">
        <v>413</v>
      </c>
      <c r="Q85" t="s">
        <v>374</v>
      </c>
      <c r="R85" t="s">
        <v>364</v>
      </c>
      <c r="S85" t="s">
        <v>334</v>
      </c>
      <c r="T85" t="s">
        <v>40</v>
      </c>
    </row>
    <row r="86" spans="1:20" ht="30" hidden="1" x14ac:dyDescent="0.25">
      <c r="A86" t="s">
        <v>335</v>
      </c>
      <c r="B86" t="s">
        <v>336</v>
      </c>
      <c r="C86" t="s">
        <v>360</v>
      </c>
      <c r="J86" s="18" t="s">
        <v>449</v>
      </c>
      <c r="K86" s="18" t="s">
        <v>455</v>
      </c>
      <c r="L86" s="18" t="s">
        <v>459</v>
      </c>
      <c r="M86" s="18" t="s">
        <v>453</v>
      </c>
      <c r="N86" s="19">
        <v>28</v>
      </c>
      <c r="O86" t="s">
        <v>289</v>
      </c>
      <c r="P86" t="s">
        <v>413</v>
      </c>
      <c r="Q86" s="1">
        <v>41091</v>
      </c>
      <c r="R86" t="s">
        <v>4</v>
      </c>
      <c r="S86" t="s">
        <v>337</v>
      </c>
      <c r="T86" t="s">
        <v>40</v>
      </c>
    </row>
    <row r="87" spans="1:20" ht="30" x14ac:dyDescent="0.25">
      <c r="A87" t="s">
        <v>254</v>
      </c>
      <c r="B87" t="s">
        <v>255</v>
      </c>
      <c r="C87" t="s">
        <v>361</v>
      </c>
      <c r="D87">
        <v>3.74</v>
      </c>
      <c r="E87">
        <v>168</v>
      </c>
      <c r="F87">
        <v>160</v>
      </c>
      <c r="G87">
        <v>4.5</v>
      </c>
      <c r="J87" s="18" t="s">
        <v>449</v>
      </c>
      <c r="K87" s="18" t="s">
        <v>455</v>
      </c>
      <c r="L87" s="18" t="s">
        <v>454</v>
      </c>
      <c r="M87" s="18" t="s">
        <v>450</v>
      </c>
      <c r="N87" s="19">
        <v>30</v>
      </c>
      <c r="O87" t="s">
        <v>252</v>
      </c>
      <c r="P87" t="s">
        <v>418</v>
      </c>
      <c r="Q87" s="1">
        <v>39203</v>
      </c>
      <c r="R87" t="s">
        <v>253</v>
      </c>
      <c r="S87" t="s">
        <v>256</v>
      </c>
      <c r="T87" t="s">
        <v>40</v>
      </c>
    </row>
    <row r="88" spans="1:20" ht="30" x14ac:dyDescent="0.25">
      <c r="A88" t="s">
        <v>142</v>
      </c>
      <c r="B88" t="s">
        <v>143</v>
      </c>
      <c r="C88" t="s">
        <v>361</v>
      </c>
      <c r="D88">
        <v>2.98</v>
      </c>
      <c r="E88" t="s">
        <v>363</v>
      </c>
      <c r="F88" t="s">
        <v>363</v>
      </c>
      <c r="G88" t="s">
        <v>363</v>
      </c>
      <c r="J88" s="18" t="s">
        <v>449</v>
      </c>
      <c r="K88" s="18" t="s">
        <v>458</v>
      </c>
      <c r="L88" s="18" t="s">
        <v>454</v>
      </c>
      <c r="M88" s="18" t="s">
        <v>450</v>
      </c>
      <c r="N88" s="19">
        <v>34</v>
      </c>
      <c r="O88" t="s">
        <v>3</v>
      </c>
      <c r="P88" t="s">
        <v>415</v>
      </c>
      <c r="Q88" s="1">
        <v>37500</v>
      </c>
      <c r="R88" t="s">
        <v>23</v>
      </c>
      <c r="S88" t="s">
        <v>144</v>
      </c>
      <c r="T88" t="s">
        <v>40</v>
      </c>
    </row>
    <row r="89" spans="1:20" ht="30" hidden="1" x14ac:dyDescent="0.25">
      <c r="A89" t="s">
        <v>346</v>
      </c>
      <c r="B89" t="s">
        <v>347</v>
      </c>
      <c r="C89" t="s">
        <v>466</v>
      </c>
      <c r="D89" t="s">
        <v>363</v>
      </c>
      <c r="E89">
        <v>150</v>
      </c>
      <c r="F89">
        <v>152</v>
      </c>
      <c r="G89">
        <v>3.5</v>
      </c>
      <c r="J89" s="18" t="s">
        <v>449</v>
      </c>
      <c r="K89" s="18" t="s">
        <v>455</v>
      </c>
      <c r="L89" s="18" t="s">
        <v>459</v>
      </c>
      <c r="M89" s="18" t="s">
        <v>450</v>
      </c>
      <c r="N89" s="19">
        <v>38</v>
      </c>
      <c r="O89" t="s">
        <v>42</v>
      </c>
      <c r="P89" t="s">
        <v>413</v>
      </c>
      <c r="Q89" s="1">
        <v>41487</v>
      </c>
      <c r="R89" t="s">
        <v>345</v>
      </c>
      <c r="S89" t="s">
        <v>164</v>
      </c>
      <c r="T89" t="s">
        <v>40</v>
      </c>
    </row>
    <row r="90" spans="1:20" ht="30" hidden="1" x14ac:dyDescent="0.25">
      <c r="A90" t="s">
        <v>402</v>
      </c>
      <c r="B90" t="s">
        <v>403</v>
      </c>
      <c r="C90" t="s">
        <v>466</v>
      </c>
      <c r="D90" t="s">
        <v>406</v>
      </c>
      <c r="E90">
        <v>163</v>
      </c>
      <c r="F90">
        <v>151</v>
      </c>
      <c r="G90">
        <v>5</v>
      </c>
      <c r="J90" s="18" t="s">
        <v>449</v>
      </c>
      <c r="K90" s="18" t="s">
        <v>455</v>
      </c>
      <c r="L90" s="18" t="s">
        <v>454</v>
      </c>
      <c r="M90" s="18" t="s">
        <v>450</v>
      </c>
      <c r="N90" s="19">
        <v>51</v>
      </c>
      <c r="O90" t="s">
        <v>404</v>
      </c>
      <c r="P90" t="s">
        <v>416</v>
      </c>
      <c r="Q90" s="1">
        <v>33494</v>
      </c>
      <c r="R90" t="s">
        <v>405</v>
      </c>
      <c r="S90" t="s">
        <v>407</v>
      </c>
      <c r="T90" t="s">
        <v>40</v>
      </c>
    </row>
    <row r="91" spans="1:20" hidden="1" x14ac:dyDescent="0.25">
      <c r="D91">
        <f>AVERAGE(D3:D87)</f>
        <v>3.1616760000000004</v>
      </c>
      <c r="E91">
        <f>AVERAGE(E2:E88)</f>
        <v>158.72857142857143</v>
      </c>
      <c r="F91">
        <f>AVERAGE(F2:F88)</f>
        <v>152.35714285714286</v>
      </c>
      <c r="G91">
        <f>AVERAGE(G2:G88)</f>
        <v>3.6857142857142855</v>
      </c>
      <c r="N91" s="4">
        <f>AVERAGE(N2:N88)</f>
        <v>29.494252873563219</v>
      </c>
    </row>
    <row r="92" spans="1:20" hidden="1" x14ac:dyDescent="0.25">
      <c r="E92">
        <f>AVERAGE(E58:E88,E2:E49)</f>
        <v>159.44615384615383</v>
      </c>
      <c r="F92">
        <f>AVERAGE(F58:F88,F2:F49)</f>
        <v>153.19999999999999</v>
      </c>
      <c r="G92">
        <f>AVERAGE(G58:G88,G2:G49)</f>
        <v>3.7</v>
      </c>
      <c r="N92">
        <f>MEDIAN(N2:N88)</f>
        <v>28</v>
      </c>
    </row>
    <row r="93" spans="1:20" x14ac:dyDescent="0.25">
      <c r="D93">
        <f>AVERAGE(D2:D74)</f>
        <v>3.1722046511627893</v>
      </c>
      <c r="E93">
        <f>AVERAGE(E2:E87)</f>
        <v>158.72857142857143</v>
      </c>
      <c r="F93">
        <f>AVERAGE(F2:F87)</f>
        <v>152.35714285714286</v>
      </c>
      <c r="G93">
        <f>AVERAGE(G2:G87)</f>
        <v>3.6857142857142855</v>
      </c>
    </row>
  </sheetData>
  <autoFilter ref="A1:T92">
    <filterColumn colId="2">
      <filters>
        <filter val="ADMIT"/>
      </filters>
    </filterColumn>
  </autoFilter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9" sqref="E9"/>
    </sheetView>
  </sheetViews>
  <sheetFormatPr defaultRowHeight="15" x14ac:dyDescent="0.25"/>
  <cols>
    <col min="1" max="1" width="13.42578125" bestFit="1" customWidth="1"/>
    <col min="2" max="2" width="12.140625" bestFit="1" customWidth="1"/>
    <col min="3" max="3" width="16.5703125" bestFit="1" customWidth="1"/>
    <col min="4" max="4" width="14.85546875" bestFit="1" customWidth="1"/>
    <col min="5" max="5" width="11.5703125" bestFit="1" customWidth="1"/>
    <col min="6" max="6" width="11.28515625" bestFit="1" customWidth="1"/>
    <col min="7" max="7" width="10.140625" bestFit="1" customWidth="1"/>
    <col min="8" max="8" width="6.28515625" bestFit="1" customWidth="1"/>
    <col min="9" max="9" width="12.5703125" bestFit="1" customWidth="1"/>
    <col min="15" max="15" width="36.7109375" bestFit="1" customWidth="1"/>
    <col min="16" max="16" width="16.28515625" bestFit="1" customWidth="1"/>
    <col min="17" max="17" width="21.85546875" bestFit="1" customWidth="1"/>
    <col min="18" max="18" width="48.140625" bestFit="1" customWidth="1"/>
    <col min="19" max="19" width="17" bestFit="1" customWidth="1"/>
    <col min="20" max="20" width="18.42578125" bestFit="1" customWidth="1"/>
  </cols>
  <sheetData>
    <row r="1" spans="1:20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s="20" t="s">
        <v>358</v>
      </c>
      <c r="K1" s="20" t="s">
        <v>462</v>
      </c>
      <c r="L1" s="20" t="s">
        <v>463</v>
      </c>
      <c r="M1" s="20" t="s">
        <v>447</v>
      </c>
      <c r="N1" s="20" t="s">
        <v>448</v>
      </c>
      <c r="O1" t="s">
        <v>348</v>
      </c>
      <c r="P1" t="s">
        <v>411</v>
      </c>
      <c r="Q1" t="s">
        <v>349</v>
      </c>
      <c r="R1" t="s">
        <v>350</v>
      </c>
      <c r="S1" t="s">
        <v>445</v>
      </c>
      <c r="T1" t="s">
        <v>446</v>
      </c>
    </row>
    <row r="2" spans="1:20" ht="30" x14ac:dyDescent="0.25">
      <c r="A2" t="s">
        <v>5</v>
      </c>
      <c r="B2" t="s">
        <v>6</v>
      </c>
      <c r="C2" t="s">
        <v>361</v>
      </c>
      <c r="D2">
        <v>2.282</v>
      </c>
      <c r="E2">
        <v>153</v>
      </c>
      <c r="F2">
        <v>146</v>
      </c>
      <c r="G2">
        <v>2.5</v>
      </c>
      <c r="J2" s="18" t="s">
        <v>449</v>
      </c>
      <c r="K2" s="18" t="s">
        <v>450</v>
      </c>
      <c r="L2" s="18" t="s">
        <v>451</v>
      </c>
      <c r="M2" s="18" t="s">
        <v>450</v>
      </c>
      <c r="N2" s="19">
        <v>25</v>
      </c>
      <c r="O2" t="s">
        <v>440</v>
      </c>
      <c r="P2" t="s">
        <v>412</v>
      </c>
      <c r="Q2" s="1">
        <v>40634</v>
      </c>
      <c r="R2" t="s">
        <v>443</v>
      </c>
      <c r="S2" t="s">
        <v>441</v>
      </c>
      <c r="T2" t="s">
        <v>442</v>
      </c>
    </row>
    <row r="3" spans="1:20" ht="30" x14ac:dyDescent="0.25">
      <c r="A3" t="s">
        <v>11</v>
      </c>
      <c r="B3" t="s">
        <v>12</v>
      </c>
      <c r="C3" t="s">
        <v>361</v>
      </c>
      <c r="D3">
        <v>3.33</v>
      </c>
      <c r="E3">
        <v>158</v>
      </c>
      <c r="F3">
        <v>151</v>
      </c>
      <c r="G3">
        <v>3.5</v>
      </c>
      <c r="J3" s="18" t="s">
        <v>449</v>
      </c>
      <c r="K3" s="18" t="s">
        <v>452</v>
      </c>
      <c r="L3" s="18" t="s">
        <v>451</v>
      </c>
      <c r="M3" s="18" t="s">
        <v>453</v>
      </c>
      <c r="N3" s="19">
        <v>25</v>
      </c>
      <c r="O3" t="s">
        <v>9</v>
      </c>
      <c r="P3" t="s">
        <v>412</v>
      </c>
      <c r="Q3" s="1">
        <v>41030</v>
      </c>
      <c r="R3" t="s">
        <v>10</v>
      </c>
      <c r="S3" t="s">
        <v>13</v>
      </c>
      <c r="T3" t="s">
        <v>14</v>
      </c>
    </row>
    <row r="4" spans="1:20" ht="30" x14ac:dyDescent="0.25">
      <c r="A4" t="s">
        <v>19</v>
      </c>
      <c r="B4" t="s">
        <v>20</v>
      </c>
      <c r="C4" t="s">
        <v>361</v>
      </c>
      <c r="D4">
        <v>3.97</v>
      </c>
      <c r="E4">
        <v>157</v>
      </c>
      <c r="F4">
        <v>152</v>
      </c>
      <c r="G4">
        <v>4</v>
      </c>
      <c r="J4" s="18" t="s">
        <v>449</v>
      </c>
      <c r="K4" s="18" t="s">
        <v>452</v>
      </c>
      <c r="L4" s="18" t="s">
        <v>454</v>
      </c>
      <c r="M4" s="18" t="s">
        <v>450</v>
      </c>
      <c r="N4" s="19">
        <v>22</v>
      </c>
      <c r="O4" t="s">
        <v>17</v>
      </c>
      <c r="P4" t="s">
        <v>412</v>
      </c>
      <c r="Q4" s="1">
        <v>40878</v>
      </c>
      <c r="R4" t="s">
        <v>18</v>
      </c>
      <c r="S4" t="s">
        <v>21</v>
      </c>
      <c r="T4" t="s">
        <v>22</v>
      </c>
    </row>
    <row r="5" spans="1:20" ht="30" x14ac:dyDescent="0.25">
      <c r="A5" t="s">
        <v>26</v>
      </c>
      <c r="B5" t="s">
        <v>27</v>
      </c>
      <c r="C5" t="s">
        <v>361</v>
      </c>
      <c r="D5">
        <v>3.85</v>
      </c>
      <c r="E5">
        <v>161</v>
      </c>
      <c r="F5">
        <v>157</v>
      </c>
      <c r="G5">
        <v>4</v>
      </c>
      <c r="J5" s="18" t="s">
        <v>449</v>
      </c>
      <c r="K5" s="18" t="s">
        <v>452</v>
      </c>
      <c r="L5" s="18" t="s">
        <v>454</v>
      </c>
      <c r="M5" s="18" t="s">
        <v>450</v>
      </c>
      <c r="N5" s="19">
        <v>29</v>
      </c>
      <c r="O5" t="s">
        <v>24</v>
      </c>
      <c r="P5" t="s">
        <v>412</v>
      </c>
      <c r="Q5" s="1">
        <v>38838</v>
      </c>
      <c r="R5" t="s">
        <v>25</v>
      </c>
      <c r="S5" t="s">
        <v>28</v>
      </c>
      <c r="T5" t="s">
        <v>29</v>
      </c>
    </row>
    <row r="6" spans="1:20" ht="30" x14ac:dyDescent="0.25">
      <c r="A6" t="s">
        <v>362</v>
      </c>
      <c r="B6" t="s">
        <v>266</v>
      </c>
      <c r="C6" t="s">
        <v>465</v>
      </c>
      <c r="D6" t="s">
        <v>363</v>
      </c>
      <c r="E6">
        <v>151</v>
      </c>
      <c r="F6">
        <v>141</v>
      </c>
      <c r="G6">
        <v>3</v>
      </c>
      <c r="I6" t="s">
        <v>464</v>
      </c>
      <c r="J6" s="18" t="s">
        <v>449</v>
      </c>
      <c r="K6" s="18" t="s">
        <v>455</v>
      </c>
      <c r="L6" s="18" t="s">
        <v>454</v>
      </c>
      <c r="M6" s="18" t="s">
        <v>453</v>
      </c>
      <c r="N6" s="19">
        <v>28</v>
      </c>
      <c r="O6" t="s">
        <v>42</v>
      </c>
      <c r="P6" t="s">
        <v>413</v>
      </c>
      <c r="Q6" s="1">
        <v>2006</v>
      </c>
      <c r="R6" t="s">
        <v>444</v>
      </c>
      <c r="S6" t="s">
        <v>365</v>
      </c>
      <c r="T6" t="s">
        <v>40</v>
      </c>
    </row>
    <row r="7" spans="1:20" ht="30" x14ac:dyDescent="0.25">
      <c r="A7" t="s">
        <v>34</v>
      </c>
      <c r="B7" t="s">
        <v>35</v>
      </c>
      <c r="C7" t="s">
        <v>361</v>
      </c>
      <c r="D7">
        <v>3.2919999999999998</v>
      </c>
      <c r="E7">
        <v>147</v>
      </c>
      <c r="F7">
        <v>140</v>
      </c>
      <c r="G7">
        <v>2.5</v>
      </c>
      <c r="J7" s="18" t="s">
        <v>464</v>
      </c>
      <c r="K7" s="18" t="s">
        <v>452</v>
      </c>
      <c r="L7" s="18" t="s">
        <v>454</v>
      </c>
      <c r="M7" s="18" t="s">
        <v>453</v>
      </c>
      <c r="N7" s="19">
        <v>28</v>
      </c>
      <c r="O7" t="s">
        <v>420</v>
      </c>
      <c r="P7" t="s">
        <v>416</v>
      </c>
      <c r="Q7" s="1">
        <v>41487</v>
      </c>
      <c r="R7" t="s">
        <v>4</v>
      </c>
      <c r="S7" t="s">
        <v>36</v>
      </c>
      <c r="T7" t="s">
        <v>14</v>
      </c>
    </row>
    <row r="8" spans="1:20" ht="30" x14ac:dyDescent="0.25">
      <c r="A8" t="s">
        <v>37</v>
      </c>
      <c r="B8" t="s">
        <v>38</v>
      </c>
      <c r="C8" t="s">
        <v>361</v>
      </c>
      <c r="D8">
        <v>2.93</v>
      </c>
      <c r="E8">
        <v>150</v>
      </c>
      <c r="F8">
        <v>144</v>
      </c>
      <c r="G8">
        <v>3</v>
      </c>
      <c r="J8" s="18" t="s">
        <v>449</v>
      </c>
      <c r="K8" s="18" t="s">
        <v>452</v>
      </c>
      <c r="L8" s="18" t="s">
        <v>454</v>
      </c>
      <c r="M8" s="18" t="s">
        <v>453</v>
      </c>
      <c r="N8" s="19">
        <v>24</v>
      </c>
      <c r="O8" t="s">
        <v>367</v>
      </c>
      <c r="P8" t="s">
        <v>414</v>
      </c>
      <c r="Q8" s="1">
        <v>41419</v>
      </c>
      <c r="R8" t="s">
        <v>368</v>
      </c>
      <c r="S8" t="s">
        <v>39</v>
      </c>
      <c r="T8" t="s">
        <v>15</v>
      </c>
    </row>
    <row r="9" spans="1:20" ht="30" x14ac:dyDescent="0.25">
      <c r="A9" t="s">
        <v>44</v>
      </c>
      <c r="B9" t="s">
        <v>45</v>
      </c>
      <c r="C9" t="s">
        <v>361</v>
      </c>
      <c r="D9" t="s">
        <v>363</v>
      </c>
      <c r="E9">
        <v>167</v>
      </c>
      <c r="F9">
        <v>147</v>
      </c>
      <c r="G9">
        <v>4</v>
      </c>
      <c r="J9" s="18" t="s">
        <v>449</v>
      </c>
      <c r="K9" s="18" t="s">
        <v>455</v>
      </c>
      <c r="L9" s="18" t="s">
        <v>454</v>
      </c>
      <c r="M9" s="18" t="s">
        <v>450</v>
      </c>
      <c r="N9" s="19">
        <v>29</v>
      </c>
      <c r="O9" t="s">
        <v>42</v>
      </c>
      <c r="P9" t="s">
        <v>413</v>
      </c>
      <c r="Q9" s="1">
        <v>40057</v>
      </c>
      <c r="R9" t="s">
        <v>43</v>
      </c>
      <c r="S9" t="s">
        <v>46</v>
      </c>
      <c r="T9" t="s">
        <v>40</v>
      </c>
    </row>
    <row r="10" spans="1:20" ht="45" x14ac:dyDescent="0.25">
      <c r="A10" t="s">
        <v>50</v>
      </c>
      <c r="B10" t="s">
        <v>41</v>
      </c>
      <c r="C10" t="s">
        <v>466</v>
      </c>
      <c r="D10">
        <v>2.9119999999999999</v>
      </c>
      <c r="E10">
        <v>157</v>
      </c>
      <c r="F10">
        <v>147</v>
      </c>
      <c r="G10">
        <v>3</v>
      </c>
      <c r="I10" t="s">
        <v>464</v>
      </c>
      <c r="J10" s="18" t="s">
        <v>449</v>
      </c>
      <c r="K10" s="18" t="s">
        <v>452</v>
      </c>
      <c r="L10" s="18" t="s">
        <v>456</v>
      </c>
      <c r="M10" s="18" t="s">
        <v>453</v>
      </c>
      <c r="N10" s="19">
        <v>40</v>
      </c>
      <c r="O10" t="s">
        <v>48</v>
      </c>
      <c r="P10" t="s">
        <v>412</v>
      </c>
      <c r="Q10" s="1">
        <v>34820</v>
      </c>
      <c r="R10" t="s">
        <v>49</v>
      </c>
      <c r="S10" t="s">
        <v>51</v>
      </c>
      <c r="T10" t="s">
        <v>52</v>
      </c>
    </row>
    <row r="11" spans="1:20" ht="30" x14ac:dyDescent="0.25">
      <c r="A11" t="s">
        <v>56</v>
      </c>
      <c r="B11" t="s">
        <v>57</v>
      </c>
      <c r="C11" t="s">
        <v>361</v>
      </c>
      <c r="D11">
        <v>3.49</v>
      </c>
      <c r="E11">
        <v>160</v>
      </c>
      <c r="F11">
        <v>150</v>
      </c>
      <c r="G11">
        <v>4.5</v>
      </c>
      <c r="J11" s="18" t="s">
        <v>449</v>
      </c>
      <c r="K11" s="18" t="s">
        <v>452</v>
      </c>
      <c r="L11" s="18" t="s">
        <v>454</v>
      </c>
      <c r="M11" s="18" t="s">
        <v>450</v>
      </c>
      <c r="N11" s="19">
        <v>23</v>
      </c>
      <c r="O11" t="s">
        <v>54</v>
      </c>
      <c r="P11" t="s">
        <v>412</v>
      </c>
      <c r="Q11" s="1">
        <v>41030</v>
      </c>
      <c r="R11" t="s">
        <v>55</v>
      </c>
      <c r="S11" t="s">
        <v>58</v>
      </c>
      <c r="T11" t="s">
        <v>59</v>
      </c>
    </row>
    <row r="12" spans="1:20" ht="30" x14ac:dyDescent="0.25">
      <c r="A12" t="s">
        <v>60</v>
      </c>
      <c r="B12" t="s">
        <v>61</v>
      </c>
      <c r="C12" t="s">
        <v>466</v>
      </c>
      <c r="D12" t="s">
        <v>370</v>
      </c>
      <c r="E12">
        <v>153</v>
      </c>
      <c r="F12">
        <v>147</v>
      </c>
      <c r="G12">
        <v>3.5</v>
      </c>
      <c r="J12" s="18" t="s">
        <v>449</v>
      </c>
      <c r="K12" s="18" t="s">
        <v>455</v>
      </c>
      <c r="L12" s="18" t="s">
        <v>451</v>
      </c>
      <c r="M12" s="18" t="s">
        <v>450</v>
      </c>
      <c r="N12" s="19">
        <v>25</v>
      </c>
      <c r="O12" t="s">
        <v>289</v>
      </c>
      <c r="P12" t="s">
        <v>413</v>
      </c>
      <c r="Q12" t="s">
        <v>2</v>
      </c>
      <c r="R12" t="s">
        <v>369</v>
      </c>
      <c r="S12" t="s">
        <v>62</v>
      </c>
      <c r="T12" t="s">
        <v>40</v>
      </c>
    </row>
    <row r="13" spans="1:20" ht="30" x14ac:dyDescent="0.25">
      <c r="A13" t="s">
        <v>66</v>
      </c>
      <c r="B13" t="s">
        <v>67</v>
      </c>
      <c r="C13" t="s">
        <v>361</v>
      </c>
      <c r="D13" t="s">
        <v>363</v>
      </c>
      <c r="E13">
        <v>162</v>
      </c>
      <c r="F13">
        <v>150</v>
      </c>
      <c r="G13">
        <v>4.5</v>
      </c>
      <c r="J13" s="18" t="s">
        <v>449</v>
      </c>
      <c r="K13" s="18" t="s">
        <v>455</v>
      </c>
      <c r="L13" s="18" t="s">
        <v>454</v>
      </c>
      <c r="M13" s="18" t="s">
        <v>450</v>
      </c>
      <c r="N13" s="19">
        <v>27</v>
      </c>
      <c r="O13" t="s">
        <v>64</v>
      </c>
      <c r="P13" t="s">
        <v>413</v>
      </c>
      <c r="Q13" s="1">
        <v>39600</v>
      </c>
      <c r="R13" t="s">
        <v>65</v>
      </c>
      <c r="S13" t="s">
        <v>46</v>
      </c>
      <c r="T13" t="s">
        <v>40</v>
      </c>
    </row>
    <row r="14" spans="1:20" ht="30" x14ac:dyDescent="0.25">
      <c r="A14" t="s">
        <v>70</v>
      </c>
      <c r="B14" t="s">
        <v>71</v>
      </c>
      <c r="C14" t="s">
        <v>361</v>
      </c>
      <c r="D14">
        <v>3.16</v>
      </c>
      <c r="E14">
        <v>148</v>
      </c>
      <c r="F14">
        <v>150</v>
      </c>
      <c r="G14">
        <v>4</v>
      </c>
      <c r="J14" s="18" t="s">
        <v>449</v>
      </c>
      <c r="K14" s="18" t="s">
        <v>455</v>
      </c>
      <c r="L14" s="18" t="s">
        <v>454</v>
      </c>
      <c r="M14" s="18" t="s">
        <v>450</v>
      </c>
      <c r="N14" s="19">
        <v>24</v>
      </c>
      <c r="O14" t="s">
        <v>68</v>
      </c>
      <c r="P14" t="s">
        <v>413</v>
      </c>
      <c r="Q14" s="1">
        <v>40330</v>
      </c>
      <c r="R14" t="s">
        <v>69</v>
      </c>
      <c r="S14" t="s">
        <v>72</v>
      </c>
      <c r="T14" t="s">
        <v>40</v>
      </c>
    </row>
    <row r="15" spans="1:20" x14ac:dyDescent="0.25">
      <c r="A15" t="s">
        <v>75</v>
      </c>
      <c r="B15" t="s">
        <v>76</v>
      </c>
      <c r="C15" t="s">
        <v>361</v>
      </c>
      <c r="D15">
        <v>3.4089999999999998</v>
      </c>
      <c r="E15">
        <v>139</v>
      </c>
      <c r="F15">
        <v>152</v>
      </c>
      <c r="G15">
        <v>1.5</v>
      </c>
      <c r="J15" s="18" t="s">
        <v>464</v>
      </c>
      <c r="K15" s="18" t="s">
        <v>455</v>
      </c>
      <c r="L15" s="18" t="s">
        <v>457</v>
      </c>
      <c r="M15" s="18" t="s">
        <v>453</v>
      </c>
      <c r="N15" s="19">
        <v>45</v>
      </c>
      <c r="O15" t="s">
        <v>73</v>
      </c>
      <c r="P15" t="s">
        <v>416</v>
      </c>
      <c r="Q15" s="1">
        <v>39600</v>
      </c>
      <c r="R15" t="s">
        <v>74</v>
      </c>
      <c r="S15" t="s">
        <v>63</v>
      </c>
      <c r="T15" t="s">
        <v>40</v>
      </c>
    </row>
    <row r="16" spans="1:20" ht="30" x14ac:dyDescent="0.25">
      <c r="A16" t="s">
        <v>79</v>
      </c>
      <c r="B16" t="s">
        <v>80</v>
      </c>
      <c r="C16" t="s">
        <v>467</v>
      </c>
      <c r="J16" s="18" t="s">
        <v>449</v>
      </c>
      <c r="K16" s="18" t="s">
        <v>452</v>
      </c>
      <c r="L16" s="18" t="s">
        <v>451</v>
      </c>
      <c r="M16" s="18" t="s">
        <v>450</v>
      </c>
      <c r="N16" s="19">
        <v>26</v>
      </c>
      <c r="O16" t="s">
        <v>77</v>
      </c>
      <c r="P16" t="s">
        <v>412</v>
      </c>
      <c r="Q16" s="1">
        <v>40299</v>
      </c>
      <c r="R16" t="s">
        <v>78</v>
      </c>
      <c r="S16" t="s">
        <v>81</v>
      </c>
      <c r="T16" t="s">
        <v>82</v>
      </c>
    </row>
    <row r="17" spans="1:20" ht="30" x14ac:dyDescent="0.25">
      <c r="A17" t="s">
        <v>84</v>
      </c>
      <c r="B17" t="s">
        <v>85</v>
      </c>
      <c r="C17" t="s">
        <v>466</v>
      </c>
      <c r="D17">
        <v>3.7120000000000002</v>
      </c>
      <c r="E17">
        <v>160</v>
      </c>
      <c r="F17">
        <v>150</v>
      </c>
      <c r="G17">
        <v>4</v>
      </c>
      <c r="J17" s="18" t="s">
        <v>449</v>
      </c>
      <c r="K17" s="18" t="s">
        <v>458</v>
      </c>
      <c r="L17" s="18" t="s">
        <v>454</v>
      </c>
      <c r="M17" s="18" t="s">
        <v>453</v>
      </c>
      <c r="N17" s="19">
        <v>24</v>
      </c>
      <c r="O17" t="s">
        <v>372</v>
      </c>
      <c r="P17" t="s">
        <v>412</v>
      </c>
      <c r="Q17" s="1">
        <v>41041</v>
      </c>
      <c r="R17" t="s">
        <v>23</v>
      </c>
      <c r="S17" t="s">
        <v>86</v>
      </c>
      <c r="T17" t="s">
        <v>40</v>
      </c>
    </row>
    <row r="18" spans="1:20" ht="45" x14ac:dyDescent="0.25">
      <c r="A18" t="s">
        <v>88</v>
      </c>
      <c r="B18" t="s">
        <v>89</v>
      </c>
      <c r="C18" t="s">
        <v>467</v>
      </c>
      <c r="D18" t="s">
        <v>363</v>
      </c>
      <c r="E18">
        <v>154</v>
      </c>
      <c r="F18">
        <v>153</v>
      </c>
      <c r="G18">
        <v>4.5</v>
      </c>
      <c r="I18" t="s">
        <v>464</v>
      </c>
      <c r="J18" s="18" t="s">
        <v>449</v>
      </c>
      <c r="K18" s="18" t="s">
        <v>455</v>
      </c>
      <c r="L18" s="18" t="s">
        <v>456</v>
      </c>
      <c r="M18" s="18" t="s">
        <v>453</v>
      </c>
      <c r="N18" s="19">
        <v>27</v>
      </c>
      <c r="O18" t="s">
        <v>42</v>
      </c>
      <c r="P18" t="s">
        <v>413</v>
      </c>
      <c r="Q18" s="1">
        <v>41061</v>
      </c>
      <c r="R18" t="s">
        <v>69</v>
      </c>
      <c r="S18" t="s">
        <v>90</v>
      </c>
      <c r="T18" t="s">
        <v>40</v>
      </c>
    </row>
    <row r="19" spans="1:20" ht="30" x14ac:dyDescent="0.25">
      <c r="A19" t="s">
        <v>94</v>
      </c>
      <c r="B19" t="s">
        <v>95</v>
      </c>
      <c r="C19" t="s">
        <v>361</v>
      </c>
      <c r="D19">
        <v>3.69</v>
      </c>
      <c r="E19">
        <v>156</v>
      </c>
      <c r="F19">
        <v>144</v>
      </c>
      <c r="G19">
        <v>4</v>
      </c>
      <c r="J19" s="18" t="s">
        <v>449</v>
      </c>
      <c r="K19" s="18" t="s">
        <v>455</v>
      </c>
      <c r="L19" s="18" t="s">
        <v>454</v>
      </c>
      <c r="M19" s="18" t="s">
        <v>453</v>
      </c>
      <c r="N19" s="19">
        <v>28</v>
      </c>
      <c r="O19" t="s">
        <v>92</v>
      </c>
      <c r="P19" t="s">
        <v>413</v>
      </c>
      <c r="Q19" s="1">
        <v>40026</v>
      </c>
      <c r="R19" t="s">
        <v>93</v>
      </c>
      <c r="S19" t="s">
        <v>96</v>
      </c>
      <c r="T19" t="s">
        <v>40</v>
      </c>
    </row>
    <row r="20" spans="1:20" ht="45" x14ac:dyDescent="0.25">
      <c r="A20" t="s">
        <v>30</v>
      </c>
      <c r="B20" t="s">
        <v>97</v>
      </c>
      <c r="C20" t="s">
        <v>467</v>
      </c>
      <c r="I20" t="s">
        <v>464</v>
      </c>
      <c r="J20" s="18" t="s">
        <v>449</v>
      </c>
      <c r="K20" s="18" t="s">
        <v>452</v>
      </c>
      <c r="L20" s="18" t="s">
        <v>456</v>
      </c>
      <c r="M20" s="18" t="s">
        <v>450</v>
      </c>
      <c r="N20" s="19">
        <v>33</v>
      </c>
      <c r="O20" t="s">
        <v>24</v>
      </c>
      <c r="P20" t="s">
        <v>412</v>
      </c>
      <c r="Q20" s="1">
        <v>38473</v>
      </c>
      <c r="R20" t="s">
        <v>87</v>
      </c>
      <c r="S20" t="s">
        <v>98</v>
      </c>
      <c r="T20" t="s">
        <v>99</v>
      </c>
    </row>
    <row r="21" spans="1:20" ht="30" x14ac:dyDescent="0.25">
      <c r="A21" t="s">
        <v>102</v>
      </c>
      <c r="B21" t="s">
        <v>103</v>
      </c>
      <c r="C21" t="s">
        <v>360</v>
      </c>
      <c r="J21" s="18" t="s">
        <v>449</v>
      </c>
      <c r="K21" s="18" t="s">
        <v>452</v>
      </c>
      <c r="L21" s="18" t="s">
        <v>454</v>
      </c>
      <c r="M21" s="18" t="s">
        <v>450</v>
      </c>
      <c r="N21" s="19">
        <v>24</v>
      </c>
      <c r="O21" t="s">
        <v>101</v>
      </c>
      <c r="P21" t="s">
        <v>416</v>
      </c>
      <c r="Q21" s="1">
        <v>40664</v>
      </c>
      <c r="R21" t="s">
        <v>23</v>
      </c>
      <c r="S21" t="s">
        <v>104</v>
      </c>
      <c r="T21" t="s">
        <v>105</v>
      </c>
    </row>
    <row r="22" spans="1:20" ht="30" x14ac:dyDescent="0.25">
      <c r="A22" t="s">
        <v>106</v>
      </c>
      <c r="B22" t="s">
        <v>107</v>
      </c>
      <c r="C22" t="s">
        <v>377</v>
      </c>
      <c r="E22">
        <v>145</v>
      </c>
      <c r="F22">
        <v>141</v>
      </c>
      <c r="G22">
        <v>2.5</v>
      </c>
      <c r="J22" s="18" t="s">
        <v>464</v>
      </c>
      <c r="K22" s="18" t="s">
        <v>455</v>
      </c>
      <c r="L22" s="18" t="s">
        <v>454</v>
      </c>
      <c r="M22" s="18" t="s">
        <v>453</v>
      </c>
      <c r="N22" s="19">
        <v>31</v>
      </c>
      <c r="O22" t="s">
        <v>42</v>
      </c>
      <c r="P22" t="s">
        <v>413</v>
      </c>
      <c r="Q22" t="s">
        <v>374</v>
      </c>
      <c r="R22" t="s">
        <v>364</v>
      </c>
      <c r="S22" t="s">
        <v>108</v>
      </c>
      <c r="T22" t="s">
        <v>40</v>
      </c>
    </row>
    <row r="23" spans="1:20" ht="30" x14ac:dyDescent="0.25">
      <c r="A23" t="s">
        <v>111</v>
      </c>
      <c r="B23" t="s">
        <v>112</v>
      </c>
      <c r="C23" t="s">
        <v>360</v>
      </c>
      <c r="J23" s="18" t="s">
        <v>449</v>
      </c>
      <c r="K23" s="18" t="s">
        <v>455</v>
      </c>
      <c r="L23" s="18" t="s">
        <v>454</v>
      </c>
      <c r="M23" s="18" t="s">
        <v>453</v>
      </c>
      <c r="N23" s="19">
        <v>22</v>
      </c>
      <c r="O23" t="s">
        <v>42</v>
      </c>
      <c r="P23" t="s">
        <v>413</v>
      </c>
      <c r="Q23" s="1">
        <v>41426</v>
      </c>
      <c r="R23" t="s">
        <v>110</v>
      </c>
      <c r="S23" t="s">
        <v>46</v>
      </c>
      <c r="T23" t="s">
        <v>40</v>
      </c>
    </row>
    <row r="24" spans="1:20" ht="30" x14ac:dyDescent="0.25">
      <c r="A24" t="s">
        <v>113</v>
      </c>
      <c r="B24" t="s">
        <v>114</v>
      </c>
      <c r="C24" t="s">
        <v>361</v>
      </c>
      <c r="D24">
        <v>3.27</v>
      </c>
      <c r="E24">
        <v>155</v>
      </c>
      <c r="F24">
        <v>145</v>
      </c>
      <c r="G24">
        <v>4.5</v>
      </c>
      <c r="I24" t="s">
        <v>464</v>
      </c>
      <c r="J24" s="18" t="s">
        <v>449</v>
      </c>
      <c r="K24" s="18" t="s">
        <v>455</v>
      </c>
      <c r="L24" s="18" t="s">
        <v>454</v>
      </c>
      <c r="M24" s="18" t="s">
        <v>450</v>
      </c>
      <c r="N24" s="19">
        <v>28</v>
      </c>
      <c r="O24" t="s">
        <v>382</v>
      </c>
      <c r="P24" t="s">
        <v>416</v>
      </c>
      <c r="Q24" s="1">
        <v>39578</v>
      </c>
      <c r="R24" t="s">
        <v>383</v>
      </c>
      <c r="S24" t="s">
        <v>115</v>
      </c>
      <c r="T24" t="s">
        <v>40</v>
      </c>
    </row>
    <row r="25" spans="1:20" ht="30" x14ac:dyDescent="0.25">
      <c r="A25" t="s">
        <v>119</v>
      </c>
      <c r="B25" t="s">
        <v>120</v>
      </c>
      <c r="C25" t="s">
        <v>361</v>
      </c>
      <c r="D25">
        <v>3.36</v>
      </c>
      <c r="E25">
        <v>162</v>
      </c>
      <c r="F25">
        <v>152</v>
      </c>
      <c r="G25">
        <v>4</v>
      </c>
      <c r="J25" s="18" t="s">
        <v>449</v>
      </c>
      <c r="K25" s="18" t="s">
        <v>455</v>
      </c>
      <c r="L25" s="18" t="s">
        <v>454</v>
      </c>
      <c r="M25" s="18" t="s">
        <v>450</v>
      </c>
      <c r="N25" s="19">
        <v>25</v>
      </c>
      <c r="O25" t="s">
        <v>117</v>
      </c>
      <c r="P25" t="s">
        <v>412</v>
      </c>
      <c r="Q25" s="1">
        <v>40664</v>
      </c>
      <c r="R25" t="s">
        <v>118</v>
      </c>
      <c r="S25" t="s">
        <v>46</v>
      </c>
      <c r="T25" t="s">
        <v>40</v>
      </c>
    </row>
    <row r="26" spans="1:20" ht="30" x14ac:dyDescent="0.25">
      <c r="A26" t="s">
        <v>121</v>
      </c>
      <c r="B26" t="s">
        <v>122</v>
      </c>
      <c r="C26" t="s">
        <v>360</v>
      </c>
      <c r="J26" s="18" t="s">
        <v>449</v>
      </c>
      <c r="K26" s="18" t="s">
        <v>452</v>
      </c>
      <c r="L26" s="18" t="s">
        <v>454</v>
      </c>
      <c r="M26" s="18" t="s">
        <v>450</v>
      </c>
      <c r="N26" s="19">
        <v>23</v>
      </c>
      <c r="O26" t="s">
        <v>2</v>
      </c>
      <c r="Q26" t="s">
        <v>2</v>
      </c>
      <c r="R26" t="s">
        <v>2</v>
      </c>
      <c r="S26" t="s">
        <v>123</v>
      </c>
      <c r="T26" t="s">
        <v>124</v>
      </c>
    </row>
    <row r="27" spans="1:20" ht="30" x14ac:dyDescent="0.25">
      <c r="A27" t="s">
        <v>129</v>
      </c>
      <c r="B27" t="s">
        <v>130</v>
      </c>
      <c r="C27" t="s">
        <v>466</v>
      </c>
      <c r="D27">
        <v>2.71</v>
      </c>
      <c r="E27">
        <v>156</v>
      </c>
      <c r="F27">
        <v>145</v>
      </c>
      <c r="G27">
        <v>4</v>
      </c>
      <c r="J27" s="18" t="s">
        <v>449</v>
      </c>
      <c r="K27" s="18" t="s">
        <v>452</v>
      </c>
      <c r="L27" s="18" t="s">
        <v>454</v>
      </c>
      <c r="M27" s="18" t="s">
        <v>453</v>
      </c>
      <c r="N27" s="19">
        <v>34</v>
      </c>
      <c r="O27" t="s">
        <v>127</v>
      </c>
      <c r="P27" t="s">
        <v>412</v>
      </c>
      <c r="Q27" s="1">
        <v>37377</v>
      </c>
      <c r="R27" t="s">
        <v>128</v>
      </c>
      <c r="S27" t="s">
        <v>131</v>
      </c>
      <c r="T27" t="s">
        <v>132</v>
      </c>
    </row>
    <row r="28" spans="1:20" ht="30" x14ac:dyDescent="0.25">
      <c r="A28" t="s">
        <v>135</v>
      </c>
      <c r="B28" t="s">
        <v>136</v>
      </c>
      <c r="C28" t="s">
        <v>361</v>
      </c>
      <c r="D28" t="s">
        <v>363</v>
      </c>
      <c r="E28">
        <v>152</v>
      </c>
      <c r="F28">
        <v>146</v>
      </c>
      <c r="G28">
        <v>3</v>
      </c>
      <c r="J28" s="18" t="s">
        <v>449</v>
      </c>
      <c r="K28" s="18" t="s">
        <v>455</v>
      </c>
      <c r="L28" s="18" t="s">
        <v>454</v>
      </c>
      <c r="M28" s="18" t="s">
        <v>450</v>
      </c>
      <c r="N28" s="19">
        <v>44</v>
      </c>
      <c r="O28" t="s">
        <v>133</v>
      </c>
      <c r="P28" t="s">
        <v>413</v>
      </c>
      <c r="Q28" s="1">
        <v>38139</v>
      </c>
      <c r="R28" t="s">
        <v>134</v>
      </c>
      <c r="S28" t="s">
        <v>46</v>
      </c>
      <c r="T28" t="s">
        <v>40</v>
      </c>
    </row>
    <row r="29" spans="1:20" ht="30" x14ac:dyDescent="0.25">
      <c r="A29" t="s">
        <v>138</v>
      </c>
      <c r="B29" t="s">
        <v>139</v>
      </c>
      <c r="C29" t="s">
        <v>377</v>
      </c>
      <c r="D29" t="s">
        <v>363</v>
      </c>
      <c r="E29">
        <v>161</v>
      </c>
      <c r="F29">
        <v>146</v>
      </c>
      <c r="G29">
        <v>4</v>
      </c>
      <c r="J29" s="18" t="s">
        <v>449</v>
      </c>
      <c r="K29" s="18" t="s">
        <v>455</v>
      </c>
      <c r="L29" s="18" t="s">
        <v>454</v>
      </c>
      <c r="M29" s="18" t="s">
        <v>453</v>
      </c>
      <c r="N29" s="19">
        <v>36</v>
      </c>
      <c r="O29" t="s">
        <v>64</v>
      </c>
      <c r="P29" t="s">
        <v>413</v>
      </c>
      <c r="Q29" s="1">
        <v>41456</v>
      </c>
      <c r="R29" t="s">
        <v>137</v>
      </c>
      <c r="S29" t="s">
        <v>140</v>
      </c>
      <c r="T29" t="s">
        <v>40</v>
      </c>
    </row>
    <row r="30" spans="1:20" ht="30" x14ac:dyDescent="0.25">
      <c r="A30" t="s">
        <v>142</v>
      </c>
      <c r="B30" t="s">
        <v>143</v>
      </c>
      <c r="C30" t="s">
        <v>361</v>
      </c>
      <c r="D30">
        <v>2.98</v>
      </c>
      <c r="E30" t="s">
        <v>363</v>
      </c>
      <c r="F30" t="s">
        <v>363</v>
      </c>
      <c r="G30" t="s">
        <v>363</v>
      </c>
      <c r="J30" s="18" t="s">
        <v>449</v>
      </c>
      <c r="K30" s="18" t="s">
        <v>458</v>
      </c>
      <c r="L30" s="18" t="s">
        <v>454</v>
      </c>
      <c r="M30" s="18" t="s">
        <v>450</v>
      </c>
      <c r="N30" s="19">
        <v>34</v>
      </c>
      <c r="O30" t="s">
        <v>3</v>
      </c>
      <c r="P30" t="s">
        <v>415</v>
      </c>
      <c r="Q30" s="1">
        <v>37500</v>
      </c>
      <c r="R30" t="s">
        <v>23</v>
      </c>
      <c r="S30" t="s">
        <v>144</v>
      </c>
      <c r="T30" t="s">
        <v>40</v>
      </c>
    </row>
    <row r="31" spans="1:20" ht="30" x14ac:dyDescent="0.25">
      <c r="A31" t="s">
        <v>148</v>
      </c>
      <c r="B31" t="s">
        <v>31</v>
      </c>
      <c r="C31" t="s">
        <v>361</v>
      </c>
      <c r="D31">
        <v>2.97</v>
      </c>
      <c r="E31">
        <v>143</v>
      </c>
      <c r="F31">
        <v>137</v>
      </c>
      <c r="G31">
        <v>3.5</v>
      </c>
      <c r="I31" t="s">
        <v>464</v>
      </c>
      <c r="J31" s="18" t="s">
        <v>449</v>
      </c>
      <c r="K31" s="18" t="s">
        <v>452</v>
      </c>
      <c r="L31" s="18" t="s">
        <v>454</v>
      </c>
      <c r="M31" s="18" t="s">
        <v>450</v>
      </c>
      <c r="N31" s="19">
        <v>31</v>
      </c>
      <c r="O31" t="s">
        <v>375</v>
      </c>
      <c r="P31" t="s">
        <v>412</v>
      </c>
      <c r="Q31" s="1">
        <v>38123</v>
      </c>
      <c r="R31" t="s">
        <v>376</v>
      </c>
      <c r="S31" t="s">
        <v>149</v>
      </c>
      <c r="T31" t="s">
        <v>109</v>
      </c>
    </row>
    <row r="32" spans="1:20" x14ac:dyDescent="0.25">
      <c r="A32" t="s">
        <v>16</v>
      </c>
      <c r="B32" t="s">
        <v>153</v>
      </c>
      <c r="C32" t="s">
        <v>361</v>
      </c>
      <c r="D32">
        <v>3.41</v>
      </c>
      <c r="E32">
        <v>148</v>
      </c>
      <c r="F32">
        <v>149</v>
      </c>
      <c r="G32">
        <v>4</v>
      </c>
      <c r="J32" s="18" t="s">
        <v>449</v>
      </c>
      <c r="K32" s="18" t="s">
        <v>452</v>
      </c>
      <c r="L32" s="18" t="s">
        <v>457</v>
      </c>
      <c r="M32" s="18" t="s">
        <v>450</v>
      </c>
      <c r="N32" s="19">
        <v>24</v>
      </c>
      <c r="O32" t="s">
        <v>151</v>
      </c>
      <c r="P32" t="s">
        <v>412</v>
      </c>
      <c r="Q32" s="1">
        <v>40664</v>
      </c>
      <c r="R32" t="s">
        <v>152</v>
      </c>
      <c r="S32" t="s">
        <v>154</v>
      </c>
      <c r="T32" t="s">
        <v>14</v>
      </c>
    </row>
    <row r="33" spans="1:20" ht="30" x14ac:dyDescent="0.25">
      <c r="A33" t="s">
        <v>155</v>
      </c>
      <c r="B33" t="s">
        <v>156</v>
      </c>
      <c r="C33" t="s">
        <v>377</v>
      </c>
      <c r="D33" t="s">
        <v>363</v>
      </c>
      <c r="E33">
        <v>156</v>
      </c>
      <c r="F33">
        <v>146</v>
      </c>
      <c r="G33">
        <v>3</v>
      </c>
      <c r="J33" s="18" t="s">
        <v>449</v>
      </c>
      <c r="K33" s="18" t="s">
        <v>455</v>
      </c>
      <c r="L33" s="18" t="s">
        <v>454</v>
      </c>
      <c r="M33" s="18" t="s">
        <v>450</v>
      </c>
      <c r="N33" s="19">
        <v>66</v>
      </c>
      <c r="O33" t="s">
        <v>64</v>
      </c>
      <c r="P33" t="s">
        <v>413</v>
      </c>
      <c r="Q33" s="1">
        <v>41061</v>
      </c>
      <c r="R33" t="s">
        <v>69</v>
      </c>
      <c r="S33" t="s">
        <v>157</v>
      </c>
      <c r="T33" t="s">
        <v>40</v>
      </c>
    </row>
    <row r="34" spans="1:20" ht="30" x14ac:dyDescent="0.25">
      <c r="A34" t="s">
        <v>160</v>
      </c>
      <c r="B34" t="s">
        <v>161</v>
      </c>
      <c r="C34" t="s">
        <v>466</v>
      </c>
      <c r="D34">
        <v>2.99</v>
      </c>
      <c r="E34">
        <v>143</v>
      </c>
      <c r="F34">
        <v>144</v>
      </c>
      <c r="G34">
        <v>4</v>
      </c>
      <c r="I34" t="s">
        <v>464</v>
      </c>
      <c r="J34" s="18" t="s">
        <v>449</v>
      </c>
      <c r="K34" s="18" t="s">
        <v>452</v>
      </c>
      <c r="L34" s="18" t="s">
        <v>454</v>
      </c>
      <c r="M34" s="18" t="s">
        <v>450</v>
      </c>
      <c r="N34" s="19">
        <v>23</v>
      </c>
      <c r="O34" t="s">
        <v>158</v>
      </c>
      <c r="P34" t="s">
        <v>412</v>
      </c>
      <c r="Q34" s="1">
        <v>41030</v>
      </c>
      <c r="R34" t="s">
        <v>159</v>
      </c>
      <c r="S34" t="s">
        <v>162</v>
      </c>
      <c r="T34" t="s">
        <v>163</v>
      </c>
    </row>
    <row r="35" spans="1:20" ht="30" x14ac:dyDescent="0.25">
      <c r="A35" t="s">
        <v>167</v>
      </c>
      <c r="B35" t="s">
        <v>168</v>
      </c>
      <c r="C35" t="s">
        <v>377</v>
      </c>
      <c r="D35">
        <v>2.36</v>
      </c>
      <c r="E35">
        <v>151</v>
      </c>
      <c r="F35">
        <v>148</v>
      </c>
      <c r="G35">
        <v>3</v>
      </c>
      <c r="J35" s="18" t="s">
        <v>449</v>
      </c>
      <c r="K35" s="18" t="s">
        <v>455</v>
      </c>
      <c r="L35" s="18" t="s">
        <v>454</v>
      </c>
      <c r="M35" s="18" t="s">
        <v>453</v>
      </c>
      <c r="N35" s="19">
        <v>53</v>
      </c>
      <c r="O35" t="s">
        <v>165</v>
      </c>
      <c r="P35" t="s">
        <v>413</v>
      </c>
      <c r="Q35" s="1">
        <v>33025</v>
      </c>
      <c r="R35" t="s">
        <v>166</v>
      </c>
      <c r="S35" t="s">
        <v>170</v>
      </c>
      <c r="T35" t="s">
        <v>40</v>
      </c>
    </row>
    <row r="36" spans="1:20" ht="30" x14ac:dyDescent="0.25">
      <c r="A36" t="s">
        <v>439</v>
      </c>
      <c r="B36" t="s">
        <v>172</v>
      </c>
      <c r="C36" t="s">
        <v>466</v>
      </c>
      <c r="D36">
        <v>2.85</v>
      </c>
      <c r="E36">
        <v>146</v>
      </c>
      <c r="F36">
        <v>154</v>
      </c>
      <c r="G36">
        <v>3.5</v>
      </c>
      <c r="J36" s="18" t="s">
        <v>449</v>
      </c>
      <c r="K36" s="18" t="s">
        <v>452</v>
      </c>
      <c r="L36" s="18" t="s">
        <v>451</v>
      </c>
      <c r="M36" s="18" t="s">
        <v>453</v>
      </c>
      <c r="N36" s="19">
        <v>25</v>
      </c>
      <c r="O36" t="s">
        <v>378</v>
      </c>
      <c r="P36" t="s">
        <v>416</v>
      </c>
      <c r="Q36" s="2">
        <v>40299</v>
      </c>
      <c r="R36" t="s">
        <v>379</v>
      </c>
      <c r="S36" t="s">
        <v>173</v>
      </c>
      <c r="T36" t="s">
        <v>53</v>
      </c>
    </row>
    <row r="37" spans="1:20" ht="30" x14ac:dyDescent="0.25">
      <c r="A37" t="s">
        <v>176</v>
      </c>
      <c r="B37" t="s">
        <v>177</v>
      </c>
      <c r="C37" t="s">
        <v>361</v>
      </c>
      <c r="D37">
        <v>2.7040000000000002</v>
      </c>
      <c r="E37">
        <v>163</v>
      </c>
      <c r="F37">
        <v>158</v>
      </c>
      <c r="G37">
        <v>5.5</v>
      </c>
      <c r="J37" s="18" t="s">
        <v>449</v>
      </c>
      <c r="K37" s="18" t="s">
        <v>452</v>
      </c>
      <c r="L37" s="18" t="s">
        <v>454</v>
      </c>
      <c r="M37" s="18" t="s">
        <v>453</v>
      </c>
      <c r="N37" s="19">
        <v>24</v>
      </c>
      <c r="O37" t="s">
        <v>174</v>
      </c>
      <c r="P37" t="s">
        <v>412</v>
      </c>
      <c r="Q37" s="1">
        <v>40664</v>
      </c>
      <c r="R37" t="s">
        <v>175</v>
      </c>
      <c r="S37" t="s">
        <v>178</v>
      </c>
      <c r="T37" t="s">
        <v>22</v>
      </c>
    </row>
    <row r="38" spans="1:20" ht="30" x14ac:dyDescent="0.25">
      <c r="A38" t="s">
        <v>179</v>
      </c>
      <c r="B38" t="s">
        <v>180</v>
      </c>
      <c r="C38" t="s">
        <v>361</v>
      </c>
      <c r="D38">
        <v>3.43</v>
      </c>
      <c r="E38">
        <v>159</v>
      </c>
      <c r="F38">
        <v>151</v>
      </c>
      <c r="G38">
        <v>4</v>
      </c>
      <c r="J38" s="18" t="s">
        <v>449</v>
      </c>
      <c r="K38" s="18" t="s">
        <v>452</v>
      </c>
      <c r="L38" s="18" t="s">
        <v>454</v>
      </c>
      <c r="M38" s="18" t="s">
        <v>450</v>
      </c>
      <c r="N38" s="19">
        <v>28</v>
      </c>
      <c r="O38" t="s">
        <v>380</v>
      </c>
      <c r="P38" t="s">
        <v>412</v>
      </c>
      <c r="Q38" s="1">
        <v>39431</v>
      </c>
      <c r="R38" t="s">
        <v>381</v>
      </c>
      <c r="S38" t="s">
        <v>181</v>
      </c>
      <c r="T38" t="s">
        <v>182</v>
      </c>
    </row>
    <row r="39" spans="1:20" ht="30" x14ac:dyDescent="0.25">
      <c r="A39" t="s">
        <v>186</v>
      </c>
      <c r="B39" t="s">
        <v>187</v>
      </c>
      <c r="C39" t="s">
        <v>361</v>
      </c>
      <c r="D39" t="s">
        <v>363</v>
      </c>
      <c r="E39">
        <v>145</v>
      </c>
      <c r="F39">
        <v>149</v>
      </c>
      <c r="G39">
        <v>2.5</v>
      </c>
      <c r="J39" s="18" t="s">
        <v>449</v>
      </c>
      <c r="K39" s="18" t="s">
        <v>455</v>
      </c>
      <c r="L39" s="18" t="s">
        <v>454</v>
      </c>
      <c r="M39" s="18" t="s">
        <v>453</v>
      </c>
      <c r="N39" s="19">
        <v>44</v>
      </c>
      <c r="O39" t="s">
        <v>42</v>
      </c>
      <c r="P39" t="s">
        <v>413</v>
      </c>
      <c r="Q39" s="1">
        <v>41426</v>
      </c>
      <c r="R39" t="s">
        <v>185</v>
      </c>
      <c r="S39" t="s">
        <v>141</v>
      </c>
      <c r="T39" t="s">
        <v>40</v>
      </c>
    </row>
    <row r="40" spans="1:20" ht="30" x14ac:dyDescent="0.25">
      <c r="A40" t="s">
        <v>190</v>
      </c>
      <c r="B40" t="s">
        <v>172</v>
      </c>
      <c r="C40" t="s">
        <v>360</v>
      </c>
      <c r="J40" s="18" t="s">
        <v>449</v>
      </c>
      <c r="K40" s="18" t="s">
        <v>452</v>
      </c>
      <c r="L40" s="18" t="s">
        <v>454</v>
      </c>
      <c r="M40" s="18" t="s">
        <v>453</v>
      </c>
      <c r="N40" s="19">
        <v>26</v>
      </c>
      <c r="O40" t="s">
        <v>188</v>
      </c>
      <c r="P40" t="s">
        <v>416</v>
      </c>
      <c r="Q40" s="1">
        <v>39934</v>
      </c>
      <c r="R40" t="s">
        <v>189</v>
      </c>
      <c r="S40" t="s">
        <v>191</v>
      </c>
      <c r="T40" t="s">
        <v>47</v>
      </c>
    </row>
    <row r="41" spans="1:20" ht="30" x14ac:dyDescent="0.25">
      <c r="A41" t="s">
        <v>193</v>
      </c>
      <c r="B41" t="s">
        <v>194</v>
      </c>
      <c r="C41" t="s">
        <v>361</v>
      </c>
      <c r="D41">
        <v>2.9940000000000002</v>
      </c>
      <c r="E41">
        <v>159</v>
      </c>
      <c r="F41">
        <v>160</v>
      </c>
      <c r="G41">
        <v>4</v>
      </c>
      <c r="J41" s="18" t="s">
        <v>449</v>
      </c>
      <c r="K41" s="18" t="s">
        <v>452</v>
      </c>
      <c r="L41" s="18" t="s">
        <v>454</v>
      </c>
      <c r="M41" s="18" t="s">
        <v>450</v>
      </c>
      <c r="N41" s="19">
        <v>21</v>
      </c>
      <c r="O41" t="s">
        <v>192</v>
      </c>
      <c r="P41" t="s">
        <v>412</v>
      </c>
      <c r="Q41" s="1">
        <v>41395</v>
      </c>
      <c r="R41" t="s">
        <v>4</v>
      </c>
      <c r="S41" t="s">
        <v>195</v>
      </c>
      <c r="T41" t="s">
        <v>100</v>
      </c>
    </row>
    <row r="42" spans="1:20" ht="30" x14ac:dyDescent="0.25">
      <c r="A42" t="s">
        <v>196</v>
      </c>
      <c r="B42" t="s">
        <v>31</v>
      </c>
      <c r="C42" t="s">
        <v>466</v>
      </c>
      <c r="D42">
        <v>3.41</v>
      </c>
      <c r="E42">
        <v>150</v>
      </c>
      <c r="F42">
        <v>145</v>
      </c>
      <c r="G42">
        <v>4</v>
      </c>
      <c r="J42" s="18" t="s">
        <v>449</v>
      </c>
      <c r="K42" s="18" t="s">
        <v>452</v>
      </c>
      <c r="L42" s="18" t="s">
        <v>454</v>
      </c>
      <c r="M42" s="18" t="s">
        <v>450</v>
      </c>
      <c r="N42" s="19">
        <v>25</v>
      </c>
      <c r="O42" t="s">
        <v>68</v>
      </c>
      <c r="P42" t="s">
        <v>413</v>
      </c>
      <c r="Q42" s="1">
        <v>40886</v>
      </c>
      <c r="R42" t="s">
        <v>384</v>
      </c>
      <c r="S42" t="s">
        <v>197</v>
      </c>
      <c r="T42" t="s">
        <v>198</v>
      </c>
    </row>
    <row r="43" spans="1:20" ht="30" x14ac:dyDescent="0.25">
      <c r="A43" t="s">
        <v>201</v>
      </c>
      <c r="B43" t="s">
        <v>202</v>
      </c>
      <c r="C43" t="s">
        <v>466</v>
      </c>
      <c r="D43">
        <v>3.048</v>
      </c>
      <c r="E43">
        <v>163</v>
      </c>
      <c r="F43">
        <v>153</v>
      </c>
      <c r="G43">
        <v>4.5</v>
      </c>
      <c r="J43" s="18" t="s">
        <v>449</v>
      </c>
      <c r="K43" s="18" t="s">
        <v>452</v>
      </c>
      <c r="L43" s="18" t="s">
        <v>454</v>
      </c>
      <c r="M43" s="18" t="s">
        <v>450</v>
      </c>
      <c r="N43" s="19">
        <v>21</v>
      </c>
      <c r="O43" t="s">
        <v>199</v>
      </c>
      <c r="P43" t="s">
        <v>417</v>
      </c>
      <c r="Q43" s="1">
        <v>38473</v>
      </c>
      <c r="R43" t="s">
        <v>200</v>
      </c>
      <c r="S43" t="s">
        <v>113</v>
      </c>
      <c r="T43" t="s">
        <v>15</v>
      </c>
    </row>
    <row r="44" spans="1:20" ht="30" x14ac:dyDescent="0.25">
      <c r="A44" t="s">
        <v>205</v>
      </c>
      <c r="B44" t="s">
        <v>139</v>
      </c>
      <c r="C44" t="s">
        <v>466</v>
      </c>
      <c r="D44">
        <v>3.1829999999999998</v>
      </c>
      <c r="E44">
        <v>157</v>
      </c>
      <c r="F44">
        <v>150</v>
      </c>
      <c r="G44">
        <v>3</v>
      </c>
      <c r="J44" s="18" t="s">
        <v>449</v>
      </c>
      <c r="K44" s="18" t="s">
        <v>455</v>
      </c>
      <c r="L44" s="18" t="s">
        <v>454</v>
      </c>
      <c r="M44" s="18" t="s">
        <v>453</v>
      </c>
      <c r="N44" s="19">
        <v>56</v>
      </c>
      <c r="O44" t="s">
        <v>203</v>
      </c>
      <c r="P44" t="s">
        <v>412</v>
      </c>
      <c r="Q44" s="1">
        <v>33359</v>
      </c>
      <c r="R44" t="s">
        <v>204</v>
      </c>
      <c r="S44" t="s">
        <v>86</v>
      </c>
      <c r="T44" t="s">
        <v>40</v>
      </c>
    </row>
    <row r="45" spans="1:20" ht="30" x14ac:dyDescent="0.25">
      <c r="A45" t="s">
        <v>206</v>
      </c>
      <c r="B45" t="s">
        <v>207</v>
      </c>
      <c r="C45" t="s">
        <v>466</v>
      </c>
      <c r="D45" t="s">
        <v>374</v>
      </c>
      <c r="E45">
        <v>158</v>
      </c>
      <c r="F45">
        <v>159</v>
      </c>
      <c r="G45">
        <v>2.5</v>
      </c>
      <c r="J45" s="18" t="s">
        <v>449</v>
      </c>
      <c r="K45" s="18" t="s">
        <v>452</v>
      </c>
      <c r="L45" s="18" t="s">
        <v>454</v>
      </c>
      <c r="M45" s="18" t="s">
        <v>450</v>
      </c>
      <c r="N45" s="19">
        <v>22</v>
      </c>
      <c r="O45" t="s">
        <v>183</v>
      </c>
      <c r="P45" t="s">
        <v>415</v>
      </c>
      <c r="Q45" t="s">
        <v>374</v>
      </c>
      <c r="R45" t="s">
        <v>69</v>
      </c>
      <c r="S45" t="s">
        <v>208</v>
      </c>
      <c r="T45" t="s">
        <v>8</v>
      </c>
    </row>
    <row r="46" spans="1:20" ht="30" x14ac:dyDescent="0.25">
      <c r="A46" t="s">
        <v>210</v>
      </c>
      <c r="B46" t="s">
        <v>146</v>
      </c>
      <c r="C46" t="s">
        <v>360</v>
      </c>
      <c r="J46" s="18" t="s">
        <v>464</v>
      </c>
      <c r="K46" s="18" t="s">
        <v>455</v>
      </c>
      <c r="L46" s="18" t="s">
        <v>454</v>
      </c>
      <c r="M46" s="18" t="s">
        <v>450</v>
      </c>
      <c r="N46" s="19">
        <v>37</v>
      </c>
      <c r="O46" t="s">
        <v>145</v>
      </c>
      <c r="P46" t="s">
        <v>413</v>
      </c>
      <c r="Q46" s="1">
        <v>41426</v>
      </c>
      <c r="R46" t="s">
        <v>209</v>
      </c>
      <c r="S46" t="s">
        <v>164</v>
      </c>
      <c r="T46" t="s">
        <v>40</v>
      </c>
    </row>
    <row r="47" spans="1:20" ht="30" x14ac:dyDescent="0.25">
      <c r="A47" t="s">
        <v>211</v>
      </c>
      <c r="B47" t="s">
        <v>212</v>
      </c>
      <c r="C47" t="s">
        <v>360</v>
      </c>
      <c r="J47" s="18" t="s">
        <v>449</v>
      </c>
      <c r="K47" s="18" t="s">
        <v>452</v>
      </c>
      <c r="L47" s="18" t="s">
        <v>454</v>
      </c>
      <c r="M47" s="18" t="s">
        <v>453</v>
      </c>
      <c r="N47" s="19">
        <v>22</v>
      </c>
      <c r="O47" t="s">
        <v>2</v>
      </c>
      <c r="Q47" t="s">
        <v>2</v>
      </c>
      <c r="R47" t="s">
        <v>2</v>
      </c>
      <c r="S47" t="s">
        <v>213</v>
      </c>
      <c r="T47" t="s">
        <v>391</v>
      </c>
    </row>
    <row r="48" spans="1:20" ht="30" x14ac:dyDescent="0.25">
      <c r="A48" t="s">
        <v>214</v>
      </c>
      <c r="B48" t="s">
        <v>215</v>
      </c>
      <c r="C48" t="s">
        <v>360</v>
      </c>
      <c r="J48" s="18" t="s">
        <v>449</v>
      </c>
      <c r="K48" s="18" t="s">
        <v>458</v>
      </c>
      <c r="L48" s="18" t="s">
        <v>454</v>
      </c>
      <c r="M48" s="18" t="s">
        <v>450</v>
      </c>
      <c r="N48" s="19">
        <v>42</v>
      </c>
      <c r="O48" t="s">
        <v>42</v>
      </c>
      <c r="P48" t="s">
        <v>413</v>
      </c>
      <c r="Q48" s="1">
        <v>41153</v>
      </c>
      <c r="R48" t="s">
        <v>10</v>
      </c>
      <c r="S48" t="s">
        <v>216</v>
      </c>
      <c r="T48" t="s">
        <v>40</v>
      </c>
    </row>
    <row r="49" spans="1:20" ht="30" x14ac:dyDescent="0.25">
      <c r="A49" t="s">
        <v>219</v>
      </c>
      <c r="B49" t="s">
        <v>220</v>
      </c>
      <c r="C49" t="s">
        <v>361</v>
      </c>
      <c r="D49">
        <v>3.49</v>
      </c>
      <c r="E49">
        <v>136</v>
      </c>
      <c r="F49">
        <v>140</v>
      </c>
      <c r="G49">
        <v>2</v>
      </c>
      <c r="J49" s="18" t="s">
        <v>449</v>
      </c>
      <c r="K49" s="18" t="s">
        <v>455</v>
      </c>
      <c r="L49" s="18" t="s">
        <v>459</v>
      </c>
      <c r="M49" s="18" t="s">
        <v>450</v>
      </c>
      <c r="N49" s="19">
        <v>36</v>
      </c>
      <c r="O49" t="s">
        <v>217</v>
      </c>
      <c r="P49" t="s">
        <v>421</v>
      </c>
      <c r="Q49" s="1">
        <v>41426</v>
      </c>
      <c r="R49" t="s">
        <v>218</v>
      </c>
      <c r="S49" t="s">
        <v>115</v>
      </c>
      <c r="T49" t="s">
        <v>40</v>
      </c>
    </row>
    <row r="50" spans="1:20" ht="30" x14ac:dyDescent="0.25">
      <c r="A50" t="s">
        <v>221</v>
      </c>
      <c r="B50" t="s">
        <v>222</v>
      </c>
      <c r="C50" t="s">
        <v>377</v>
      </c>
      <c r="D50" t="s">
        <v>363</v>
      </c>
      <c r="E50">
        <v>141</v>
      </c>
      <c r="F50">
        <v>137</v>
      </c>
      <c r="G50">
        <v>1</v>
      </c>
      <c r="J50" s="18" t="s">
        <v>449</v>
      </c>
      <c r="K50" s="18" t="s">
        <v>455</v>
      </c>
      <c r="L50" s="18" t="s">
        <v>454</v>
      </c>
      <c r="M50" s="18" t="s">
        <v>453</v>
      </c>
      <c r="N50" s="19">
        <v>22</v>
      </c>
      <c r="O50" t="s">
        <v>42</v>
      </c>
      <c r="P50" t="s">
        <v>413</v>
      </c>
      <c r="Q50" t="s">
        <v>374</v>
      </c>
      <c r="R50" t="s">
        <v>69</v>
      </c>
      <c r="S50" t="s">
        <v>46</v>
      </c>
      <c r="T50" t="s">
        <v>40</v>
      </c>
    </row>
    <row r="51" spans="1:20" ht="30" x14ac:dyDescent="0.25">
      <c r="A51" t="s">
        <v>150</v>
      </c>
      <c r="B51" t="s">
        <v>224</v>
      </c>
      <c r="C51" t="s">
        <v>360</v>
      </c>
      <c r="J51" s="18" t="s">
        <v>449</v>
      </c>
      <c r="K51" s="18" t="s">
        <v>452</v>
      </c>
      <c r="L51" s="18" t="s">
        <v>454</v>
      </c>
      <c r="M51" s="18" t="s">
        <v>450</v>
      </c>
      <c r="N51" s="19">
        <v>29</v>
      </c>
      <c r="O51" t="s">
        <v>223</v>
      </c>
      <c r="P51" t="s">
        <v>412</v>
      </c>
      <c r="Q51" s="1">
        <v>38838</v>
      </c>
      <c r="R51" t="s">
        <v>126</v>
      </c>
      <c r="S51" t="s">
        <v>225</v>
      </c>
      <c r="T51" t="s">
        <v>116</v>
      </c>
    </row>
    <row r="52" spans="1:20" ht="30" x14ac:dyDescent="0.25">
      <c r="A52" t="s">
        <v>228</v>
      </c>
      <c r="B52" t="s">
        <v>229</v>
      </c>
      <c r="C52" t="s">
        <v>467</v>
      </c>
      <c r="I52" t="s">
        <v>464</v>
      </c>
      <c r="J52" s="18" t="s">
        <v>449</v>
      </c>
      <c r="K52" s="18" t="s">
        <v>452</v>
      </c>
      <c r="L52" s="18" t="s">
        <v>454</v>
      </c>
      <c r="M52" s="18" t="s">
        <v>450</v>
      </c>
      <c r="N52" s="19">
        <v>23</v>
      </c>
      <c r="O52" t="s">
        <v>226</v>
      </c>
      <c r="P52" t="s">
        <v>412</v>
      </c>
      <c r="Q52" s="1">
        <v>41122</v>
      </c>
      <c r="R52" t="s">
        <v>227</v>
      </c>
      <c r="S52" t="s">
        <v>230</v>
      </c>
      <c r="T52" t="s">
        <v>125</v>
      </c>
    </row>
    <row r="53" spans="1:20" ht="30" x14ac:dyDescent="0.25">
      <c r="A53" t="s">
        <v>233</v>
      </c>
      <c r="B53" t="s">
        <v>234</v>
      </c>
      <c r="C53" t="s">
        <v>466</v>
      </c>
      <c r="D53">
        <v>3.39</v>
      </c>
      <c r="E53">
        <v>152</v>
      </c>
      <c r="F53">
        <v>152</v>
      </c>
      <c r="G53">
        <v>4.5</v>
      </c>
      <c r="J53" s="18" t="s">
        <v>464</v>
      </c>
      <c r="K53" s="18" t="s">
        <v>455</v>
      </c>
      <c r="L53" s="18" t="s">
        <v>454</v>
      </c>
      <c r="M53" s="18" t="s">
        <v>450</v>
      </c>
      <c r="N53" s="19">
        <v>31</v>
      </c>
      <c r="O53" t="s">
        <v>231</v>
      </c>
      <c r="P53" t="s">
        <v>412</v>
      </c>
      <c r="Q53" s="1">
        <v>38200</v>
      </c>
      <c r="R53" t="s">
        <v>232</v>
      </c>
      <c r="S53" t="s">
        <v>164</v>
      </c>
      <c r="T53" t="s">
        <v>40</v>
      </c>
    </row>
    <row r="54" spans="1:20" ht="30" x14ac:dyDescent="0.25">
      <c r="A54" t="s">
        <v>237</v>
      </c>
      <c r="B54" t="s">
        <v>238</v>
      </c>
      <c r="C54" t="s">
        <v>360</v>
      </c>
      <c r="J54" s="18" t="s">
        <v>449</v>
      </c>
      <c r="K54" s="18" t="s">
        <v>455</v>
      </c>
      <c r="L54" s="18" t="s">
        <v>454</v>
      </c>
      <c r="M54" s="18" t="s">
        <v>453</v>
      </c>
      <c r="N54" s="19">
        <v>23</v>
      </c>
      <c r="O54" t="s">
        <v>235</v>
      </c>
      <c r="P54" t="s">
        <v>418</v>
      </c>
      <c r="Q54" s="1">
        <v>41030</v>
      </c>
      <c r="R54" t="s">
        <v>236</v>
      </c>
      <c r="S54" t="s">
        <v>239</v>
      </c>
      <c r="T54" t="s">
        <v>40</v>
      </c>
    </row>
    <row r="55" spans="1:20" ht="45" x14ac:dyDescent="0.25">
      <c r="A55" t="s">
        <v>242</v>
      </c>
      <c r="B55" t="s">
        <v>243</v>
      </c>
      <c r="C55" t="s">
        <v>361</v>
      </c>
      <c r="D55">
        <v>3.8130000000000002</v>
      </c>
      <c r="E55">
        <v>161</v>
      </c>
      <c r="F55">
        <v>151</v>
      </c>
      <c r="G55">
        <v>5</v>
      </c>
      <c r="I55" t="s">
        <v>464</v>
      </c>
      <c r="J55" s="18" t="s">
        <v>449</v>
      </c>
      <c r="K55" s="18" t="s">
        <v>458</v>
      </c>
      <c r="L55" s="18" t="s">
        <v>456</v>
      </c>
      <c r="M55" s="18" t="s">
        <v>450</v>
      </c>
      <c r="N55" s="19">
        <v>24</v>
      </c>
      <c r="O55" t="s">
        <v>240</v>
      </c>
      <c r="P55" t="s">
        <v>416</v>
      </c>
      <c r="Q55" s="1">
        <v>40664</v>
      </c>
      <c r="R55" t="s">
        <v>241</v>
      </c>
      <c r="S55" t="s">
        <v>46</v>
      </c>
      <c r="T55" t="s">
        <v>40</v>
      </c>
    </row>
    <row r="56" spans="1:20" ht="30" x14ac:dyDescent="0.25">
      <c r="A56" t="s">
        <v>245</v>
      </c>
      <c r="B56" t="s">
        <v>246</v>
      </c>
      <c r="C56" t="s">
        <v>377</v>
      </c>
      <c r="D56" t="s">
        <v>363</v>
      </c>
      <c r="E56">
        <v>153</v>
      </c>
      <c r="F56">
        <v>142</v>
      </c>
      <c r="G56">
        <v>3.5</v>
      </c>
      <c r="J56" s="18" t="s">
        <v>449</v>
      </c>
      <c r="K56" s="18" t="s">
        <v>452</v>
      </c>
      <c r="L56" s="18" t="s">
        <v>451</v>
      </c>
      <c r="M56" s="18" t="s">
        <v>450</v>
      </c>
      <c r="N56" s="19">
        <v>28</v>
      </c>
      <c r="O56" t="s">
        <v>42</v>
      </c>
      <c r="P56" t="s">
        <v>413</v>
      </c>
      <c r="Q56" s="1">
        <v>38869</v>
      </c>
      <c r="R56" t="s">
        <v>244</v>
      </c>
      <c r="S56" t="s">
        <v>81</v>
      </c>
      <c r="T56" t="s">
        <v>82</v>
      </c>
    </row>
    <row r="57" spans="1:20" ht="30" x14ac:dyDescent="0.25">
      <c r="A57" t="s">
        <v>248</v>
      </c>
      <c r="B57" t="s">
        <v>184</v>
      </c>
      <c r="C57" t="s">
        <v>377</v>
      </c>
      <c r="D57">
        <v>2.57</v>
      </c>
      <c r="E57">
        <v>144</v>
      </c>
      <c r="F57">
        <v>133</v>
      </c>
      <c r="G57">
        <v>4.5</v>
      </c>
      <c r="J57" s="18" t="s">
        <v>449</v>
      </c>
      <c r="K57" s="18" t="s">
        <v>455</v>
      </c>
      <c r="L57" s="18" t="s">
        <v>454</v>
      </c>
      <c r="M57" s="18" t="s">
        <v>450</v>
      </c>
      <c r="N57" s="19">
        <v>33</v>
      </c>
      <c r="O57" t="s">
        <v>247</v>
      </c>
      <c r="P57" t="s">
        <v>412</v>
      </c>
      <c r="Q57" s="1">
        <v>37956</v>
      </c>
      <c r="R57" t="s">
        <v>23</v>
      </c>
      <c r="S57" t="s">
        <v>46</v>
      </c>
      <c r="T57" t="s">
        <v>40</v>
      </c>
    </row>
    <row r="58" spans="1:20" ht="30" x14ac:dyDescent="0.25">
      <c r="A58" t="s">
        <v>251</v>
      </c>
      <c r="B58" t="s">
        <v>146</v>
      </c>
      <c r="C58" t="s">
        <v>361</v>
      </c>
      <c r="D58">
        <v>3.65</v>
      </c>
      <c r="E58">
        <v>163</v>
      </c>
      <c r="F58">
        <v>148</v>
      </c>
      <c r="G58">
        <v>4</v>
      </c>
      <c r="J58" s="18" t="s">
        <v>449</v>
      </c>
      <c r="K58" s="18" t="s">
        <v>455</v>
      </c>
      <c r="L58" s="18" t="s">
        <v>454</v>
      </c>
      <c r="M58" s="18" t="s">
        <v>450</v>
      </c>
      <c r="N58" s="19">
        <v>30</v>
      </c>
      <c r="O58" t="s">
        <v>183</v>
      </c>
      <c r="P58" t="s">
        <v>415</v>
      </c>
      <c r="Q58" s="1">
        <v>39873</v>
      </c>
      <c r="R58" t="s">
        <v>250</v>
      </c>
      <c r="S58" t="s">
        <v>46</v>
      </c>
      <c r="T58" t="s">
        <v>40</v>
      </c>
    </row>
    <row r="59" spans="1:20" ht="30" x14ac:dyDescent="0.25">
      <c r="A59" t="s">
        <v>254</v>
      </c>
      <c r="B59" t="s">
        <v>255</v>
      </c>
      <c r="C59" t="s">
        <v>361</v>
      </c>
      <c r="D59">
        <v>3.74</v>
      </c>
      <c r="E59">
        <v>168</v>
      </c>
      <c r="F59">
        <v>160</v>
      </c>
      <c r="G59">
        <v>4.5</v>
      </c>
      <c r="J59" s="18" t="s">
        <v>449</v>
      </c>
      <c r="K59" s="18" t="s">
        <v>455</v>
      </c>
      <c r="L59" s="18" t="s">
        <v>454</v>
      </c>
      <c r="M59" s="18" t="s">
        <v>450</v>
      </c>
      <c r="N59" s="19">
        <v>30</v>
      </c>
      <c r="O59" t="s">
        <v>252</v>
      </c>
      <c r="P59" t="s">
        <v>418</v>
      </c>
      <c r="Q59" s="1">
        <v>39203</v>
      </c>
      <c r="R59" t="s">
        <v>253</v>
      </c>
      <c r="S59" t="s">
        <v>256</v>
      </c>
      <c r="T59" t="s">
        <v>40</v>
      </c>
    </row>
    <row r="60" spans="1:20" ht="45" x14ac:dyDescent="0.25">
      <c r="A60" t="s">
        <v>259</v>
      </c>
      <c r="B60" t="s">
        <v>260</v>
      </c>
      <c r="C60" t="s">
        <v>466</v>
      </c>
      <c r="D60">
        <v>2.91</v>
      </c>
      <c r="E60">
        <v>144</v>
      </c>
      <c r="F60">
        <v>136</v>
      </c>
      <c r="G60">
        <v>3</v>
      </c>
      <c r="H60">
        <v>78</v>
      </c>
      <c r="J60" s="18" t="s">
        <v>449</v>
      </c>
      <c r="K60" s="18" t="s">
        <v>450</v>
      </c>
      <c r="L60" s="18" t="s">
        <v>460</v>
      </c>
      <c r="M60" s="18" t="s">
        <v>453</v>
      </c>
      <c r="N60" s="19">
        <v>32</v>
      </c>
      <c r="O60" t="s">
        <v>257</v>
      </c>
      <c r="P60" t="s">
        <v>419</v>
      </c>
      <c r="Q60" s="1">
        <v>40269</v>
      </c>
      <c r="R60" t="s">
        <v>258</v>
      </c>
      <c r="S60" t="s">
        <v>261</v>
      </c>
      <c r="T60" t="s">
        <v>390</v>
      </c>
    </row>
    <row r="61" spans="1:20" ht="30" x14ac:dyDescent="0.25">
      <c r="A61" t="s">
        <v>262</v>
      </c>
      <c r="B61" t="s">
        <v>263</v>
      </c>
      <c r="C61" t="s">
        <v>377</v>
      </c>
      <c r="D61" t="s">
        <v>363</v>
      </c>
      <c r="E61">
        <v>148</v>
      </c>
      <c r="F61">
        <v>142</v>
      </c>
      <c r="G61">
        <v>3.5</v>
      </c>
      <c r="J61" s="18" t="s">
        <v>464</v>
      </c>
      <c r="K61" s="18" t="s">
        <v>455</v>
      </c>
      <c r="L61" s="18" t="s">
        <v>454</v>
      </c>
      <c r="M61" s="18" t="s">
        <v>453</v>
      </c>
      <c r="N61" s="19">
        <v>36</v>
      </c>
      <c r="O61" t="s">
        <v>42</v>
      </c>
      <c r="P61" t="s">
        <v>413</v>
      </c>
      <c r="Q61" s="1">
        <v>41487</v>
      </c>
      <c r="R61" t="s">
        <v>4</v>
      </c>
      <c r="S61" t="s">
        <v>164</v>
      </c>
      <c r="T61" t="s">
        <v>40</v>
      </c>
    </row>
    <row r="62" spans="1:20" ht="30" x14ac:dyDescent="0.25">
      <c r="A62" t="s">
        <v>386</v>
      </c>
      <c r="B62" t="s">
        <v>387</v>
      </c>
      <c r="C62" t="s">
        <v>466</v>
      </c>
      <c r="D62">
        <v>2.613</v>
      </c>
      <c r="E62">
        <v>162</v>
      </c>
      <c r="F62">
        <v>156</v>
      </c>
      <c r="G62">
        <v>4.5</v>
      </c>
      <c r="J62" s="18" t="s">
        <v>449</v>
      </c>
      <c r="K62" s="18" t="s">
        <v>455</v>
      </c>
      <c r="L62" s="18" t="s">
        <v>454</v>
      </c>
      <c r="M62" s="18" t="s">
        <v>450</v>
      </c>
      <c r="N62" s="19">
        <v>32</v>
      </c>
      <c r="O62" t="s">
        <v>388</v>
      </c>
      <c r="P62" t="s">
        <v>416</v>
      </c>
      <c r="Q62" s="1">
        <v>40513</v>
      </c>
      <c r="R62" t="s">
        <v>389</v>
      </c>
      <c r="S62" t="s">
        <v>46</v>
      </c>
      <c r="T62" t="s">
        <v>40</v>
      </c>
    </row>
    <row r="63" spans="1:20" ht="30" x14ac:dyDescent="0.25">
      <c r="A63" t="s">
        <v>265</v>
      </c>
      <c r="B63" t="s">
        <v>266</v>
      </c>
      <c r="C63" t="s">
        <v>360</v>
      </c>
      <c r="J63" s="18" t="s">
        <v>449</v>
      </c>
      <c r="K63" s="18" t="s">
        <v>455</v>
      </c>
      <c r="L63" s="18" t="s">
        <v>459</v>
      </c>
      <c r="M63" s="18" t="s">
        <v>453</v>
      </c>
      <c r="N63" s="19">
        <v>34</v>
      </c>
      <c r="O63" t="s">
        <v>42</v>
      </c>
      <c r="P63" t="s">
        <v>413</v>
      </c>
      <c r="Q63" s="1">
        <v>42156</v>
      </c>
      <c r="R63" t="s">
        <v>264</v>
      </c>
      <c r="S63" t="s">
        <v>267</v>
      </c>
      <c r="T63" t="s">
        <v>40</v>
      </c>
    </row>
    <row r="64" spans="1:20" x14ac:dyDescent="0.25">
      <c r="A64" t="s">
        <v>268</v>
      </c>
      <c r="B64" t="s">
        <v>269</v>
      </c>
      <c r="C64" t="s">
        <v>361</v>
      </c>
      <c r="D64">
        <v>2.63</v>
      </c>
      <c r="E64">
        <v>160</v>
      </c>
      <c r="F64">
        <v>156</v>
      </c>
      <c r="G64">
        <v>4</v>
      </c>
      <c r="J64" s="18" t="s">
        <v>449</v>
      </c>
      <c r="K64" s="18" t="s">
        <v>455</v>
      </c>
      <c r="L64" s="18" t="s">
        <v>457</v>
      </c>
      <c r="M64" s="18" t="s">
        <v>450</v>
      </c>
      <c r="N64" s="19">
        <v>40</v>
      </c>
      <c r="O64" t="s">
        <v>392</v>
      </c>
      <c r="P64" t="s">
        <v>412</v>
      </c>
      <c r="Q64" s="1">
        <v>35561</v>
      </c>
      <c r="R64" t="s">
        <v>271</v>
      </c>
      <c r="S64" t="s">
        <v>270</v>
      </c>
      <c r="T64" t="s">
        <v>40</v>
      </c>
    </row>
    <row r="65" spans="1:20" ht="45" x14ac:dyDescent="0.25">
      <c r="A65" t="s">
        <v>274</v>
      </c>
      <c r="B65" t="s">
        <v>275</v>
      </c>
      <c r="C65" t="s">
        <v>377</v>
      </c>
      <c r="D65">
        <v>2.9590000000000001</v>
      </c>
      <c r="E65">
        <v>510</v>
      </c>
      <c r="F65">
        <v>440</v>
      </c>
      <c r="G65">
        <v>3.5</v>
      </c>
      <c r="J65" s="18" t="s">
        <v>449</v>
      </c>
      <c r="K65" s="18" t="s">
        <v>452</v>
      </c>
      <c r="L65" s="18" t="s">
        <v>456</v>
      </c>
      <c r="M65" s="18" t="s">
        <v>453</v>
      </c>
      <c r="N65" s="19">
        <v>30</v>
      </c>
      <c r="O65" t="s">
        <v>272</v>
      </c>
      <c r="P65" t="s">
        <v>422</v>
      </c>
      <c r="Q65" s="1">
        <v>39203</v>
      </c>
      <c r="R65" t="s">
        <v>273</v>
      </c>
      <c r="S65" t="s">
        <v>276</v>
      </c>
      <c r="T65" t="s">
        <v>8</v>
      </c>
    </row>
    <row r="66" spans="1:20" ht="30" x14ac:dyDescent="0.25">
      <c r="A66" t="s">
        <v>278</v>
      </c>
      <c r="B66" t="s">
        <v>279</v>
      </c>
      <c r="C66" t="s">
        <v>518</v>
      </c>
      <c r="D66" t="s">
        <v>363</v>
      </c>
      <c r="E66">
        <v>141</v>
      </c>
      <c r="F66">
        <v>139</v>
      </c>
      <c r="G66">
        <v>3</v>
      </c>
      <c r="J66" s="18" t="s">
        <v>449</v>
      </c>
      <c r="K66" s="18" t="s">
        <v>455</v>
      </c>
      <c r="L66" s="18" t="s">
        <v>459</v>
      </c>
      <c r="M66" s="18" t="s">
        <v>450</v>
      </c>
      <c r="N66" s="19">
        <v>22</v>
      </c>
      <c r="O66" t="s">
        <v>42</v>
      </c>
      <c r="P66" t="s">
        <v>413</v>
      </c>
      <c r="Q66" s="1">
        <v>41426</v>
      </c>
      <c r="R66" t="s">
        <v>277</v>
      </c>
      <c r="S66" t="s">
        <v>108</v>
      </c>
      <c r="T66" t="s">
        <v>40</v>
      </c>
    </row>
    <row r="67" spans="1:20" x14ac:dyDescent="0.25">
      <c r="A67" t="s">
        <v>281</v>
      </c>
      <c r="B67" t="s">
        <v>282</v>
      </c>
      <c r="C67" t="s">
        <v>361</v>
      </c>
      <c r="D67">
        <v>3.5579999999999998</v>
      </c>
      <c r="E67">
        <v>157</v>
      </c>
      <c r="F67">
        <v>150</v>
      </c>
      <c r="G67">
        <v>4</v>
      </c>
      <c r="I67" t="s">
        <v>464</v>
      </c>
      <c r="J67" s="18" t="s">
        <v>449</v>
      </c>
      <c r="K67" s="18" t="s">
        <v>452</v>
      </c>
      <c r="L67" s="18" t="s">
        <v>461</v>
      </c>
      <c r="M67" s="18" t="s">
        <v>453</v>
      </c>
      <c r="N67" s="19">
        <v>25</v>
      </c>
      <c r="O67" t="s">
        <v>280</v>
      </c>
      <c r="P67" t="s">
        <v>418</v>
      </c>
      <c r="Q67" s="1">
        <v>40330</v>
      </c>
      <c r="R67" t="s">
        <v>4</v>
      </c>
      <c r="S67" t="s">
        <v>283</v>
      </c>
      <c r="T67" t="s">
        <v>8</v>
      </c>
    </row>
    <row r="68" spans="1:20" ht="30" x14ac:dyDescent="0.25">
      <c r="A68" t="s">
        <v>285</v>
      </c>
      <c r="B68" t="s">
        <v>286</v>
      </c>
      <c r="C68" t="s">
        <v>361</v>
      </c>
      <c r="D68">
        <v>2.67</v>
      </c>
      <c r="E68">
        <v>153</v>
      </c>
      <c r="F68">
        <v>148</v>
      </c>
      <c r="G68">
        <v>4</v>
      </c>
      <c r="J68" s="18" t="s">
        <v>449</v>
      </c>
      <c r="K68" s="18" t="s">
        <v>458</v>
      </c>
      <c r="L68" s="18" t="s">
        <v>459</v>
      </c>
      <c r="M68" s="18" t="s">
        <v>450</v>
      </c>
      <c r="N68" s="19">
        <v>32</v>
      </c>
      <c r="O68" t="s">
        <v>83</v>
      </c>
      <c r="P68" t="s">
        <v>415</v>
      </c>
      <c r="Q68" s="1">
        <v>40513</v>
      </c>
      <c r="R68" t="s">
        <v>284</v>
      </c>
      <c r="S68" t="s">
        <v>141</v>
      </c>
      <c r="T68" t="s">
        <v>40</v>
      </c>
    </row>
    <row r="69" spans="1:20" ht="30" x14ac:dyDescent="0.25">
      <c r="A69" t="s">
        <v>287</v>
      </c>
      <c r="B69" t="s">
        <v>288</v>
      </c>
      <c r="C69" t="s">
        <v>466</v>
      </c>
      <c r="D69">
        <v>3.0790000000000002</v>
      </c>
      <c r="E69">
        <v>158</v>
      </c>
      <c r="F69">
        <v>154</v>
      </c>
      <c r="G69">
        <v>4.5</v>
      </c>
      <c r="J69" s="18" t="s">
        <v>449</v>
      </c>
      <c r="K69" s="18" t="s">
        <v>455</v>
      </c>
      <c r="L69" s="18" t="s">
        <v>454</v>
      </c>
      <c r="M69" s="18" t="s">
        <v>450</v>
      </c>
      <c r="N69" s="19">
        <v>28</v>
      </c>
      <c r="O69" t="s">
        <v>393</v>
      </c>
      <c r="P69" t="s">
        <v>412</v>
      </c>
      <c r="Q69" s="1">
        <v>39437</v>
      </c>
      <c r="R69" t="s">
        <v>4</v>
      </c>
      <c r="S69" t="s">
        <v>141</v>
      </c>
      <c r="T69" t="s">
        <v>40</v>
      </c>
    </row>
    <row r="70" spans="1:20" ht="30" x14ac:dyDescent="0.25">
      <c r="A70" t="s">
        <v>291</v>
      </c>
      <c r="B70" t="s">
        <v>292</v>
      </c>
      <c r="C70" t="s">
        <v>377</v>
      </c>
      <c r="D70" t="s">
        <v>363</v>
      </c>
      <c r="E70">
        <v>159</v>
      </c>
      <c r="F70">
        <v>144</v>
      </c>
      <c r="G70">
        <v>3.5</v>
      </c>
      <c r="J70" s="18" t="s">
        <v>449</v>
      </c>
      <c r="K70" s="18" t="s">
        <v>455</v>
      </c>
      <c r="L70" s="18" t="s">
        <v>454</v>
      </c>
      <c r="M70" s="18" t="s">
        <v>453</v>
      </c>
      <c r="N70" s="19">
        <v>28</v>
      </c>
      <c r="O70" t="s">
        <v>42</v>
      </c>
      <c r="P70" t="s">
        <v>413</v>
      </c>
      <c r="Q70" s="1">
        <v>41061</v>
      </c>
      <c r="R70" t="s">
        <v>290</v>
      </c>
      <c r="S70" t="s">
        <v>46</v>
      </c>
      <c r="T70" t="s">
        <v>40</v>
      </c>
    </row>
    <row r="71" spans="1:20" ht="30" x14ac:dyDescent="0.25">
      <c r="A71" t="s">
        <v>295</v>
      </c>
      <c r="B71" t="s">
        <v>184</v>
      </c>
      <c r="C71" t="s">
        <v>361</v>
      </c>
      <c r="D71">
        <v>3.18</v>
      </c>
      <c r="E71">
        <v>149</v>
      </c>
      <c r="F71">
        <v>148</v>
      </c>
      <c r="G71">
        <v>3</v>
      </c>
      <c r="J71" s="18" t="s">
        <v>449</v>
      </c>
      <c r="K71" s="18" t="s">
        <v>452</v>
      </c>
      <c r="L71" s="18" t="s">
        <v>454</v>
      </c>
      <c r="M71" s="18" t="s">
        <v>450</v>
      </c>
      <c r="N71" s="19">
        <v>25</v>
      </c>
      <c r="O71" t="s">
        <v>293</v>
      </c>
      <c r="P71" t="s">
        <v>414</v>
      </c>
      <c r="Q71" s="1">
        <v>41426</v>
      </c>
      <c r="R71" t="s">
        <v>294</v>
      </c>
      <c r="S71" t="s">
        <v>296</v>
      </c>
      <c r="T71" t="s">
        <v>15</v>
      </c>
    </row>
    <row r="72" spans="1:20" ht="30" x14ac:dyDescent="0.25">
      <c r="A72" t="s">
        <v>32</v>
      </c>
      <c r="B72" t="s">
        <v>298</v>
      </c>
      <c r="C72" t="s">
        <v>361</v>
      </c>
      <c r="D72">
        <v>3</v>
      </c>
      <c r="E72">
        <v>153</v>
      </c>
      <c r="F72">
        <v>151</v>
      </c>
      <c r="G72">
        <v>4</v>
      </c>
      <c r="J72" s="18" t="s">
        <v>449</v>
      </c>
      <c r="K72" s="18" t="s">
        <v>452</v>
      </c>
      <c r="L72" s="18" t="s">
        <v>454</v>
      </c>
      <c r="M72" s="18" t="s">
        <v>450</v>
      </c>
      <c r="N72" s="19">
        <v>26</v>
      </c>
      <c r="O72" t="s">
        <v>297</v>
      </c>
      <c r="P72" t="s">
        <v>412</v>
      </c>
      <c r="Q72" s="1">
        <v>39783</v>
      </c>
      <c r="R72" t="s">
        <v>23</v>
      </c>
      <c r="S72" t="s">
        <v>283</v>
      </c>
      <c r="T72" t="s">
        <v>8</v>
      </c>
    </row>
    <row r="73" spans="1:20" ht="30" x14ac:dyDescent="0.25">
      <c r="A73" t="s">
        <v>301</v>
      </c>
      <c r="B73" t="s">
        <v>302</v>
      </c>
      <c r="C73" t="s">
        <v>361</v>
      </c>
      <c r="D73">
        <v>3.75</v>
      </c>
      <c r="E73">
        <v>153</v>
      </c>
      <c r="F73">
        <v>157</v>
      </c>
      <c r="G73">
        <v>4</v>
      </c>
      <c r="J73" s="18" t="s">
        <v>449</v>
      </c>
      <c r="K73" s="18" t="s">
        <v>452</v>
      </c>
      <c r="L73" s="18" t="s">
        <v>454</v>
      </c>
      <c r="M73" s="18" t="s">
        <v>453</v>
      </c>
      <c r="N73" s="19">
        <v>31</v>
      </c>
      <c r="O73" t="s">
        <v>299</v>
      </c>
      <c r="P73" t="s">
        <v>412</v>
      </c>
      <c r="Q73" s="1">
        <v>41395</v>
      </c>
      <c r="R73" t="s">
        <v>300</v>
      </c>
      <c r="S73" t="s">
        <v>303</v>
      </c>
      <c r="T73" t="s">
        <v>14</v>
      </c>
    </row>
    <row r="74" spans="1:20" x14ac:dyDescent="0.25">
      <c r="A74" t="s">
        <v>305</v>
      </c>
      <c r="B74" t="s">
        <v>306</v>
      </c>
      <c r="C74" t="s">
        <v>361</v>
      </c>
      <c r="D74">
        <v>3.6067999999999998</v>
      </c>
      <c r="E74">
        <v>159</v>
      </c>
      <c r="F74">
        <v>156</v>
      </c>
      <c r="G74">
        <v>4</v>
      </c>
      <c r="J74" s="18" t="s">
        <v>464</v>
      </c>
      <c r="K74" s="18" t="s">
        <v>458</v>
      </c>
      <c r="L74" s="18" t="s">
        <v>457</v>
      </c>
      <c r="M74" s="18" t="s">
        <v>453</v>
      </c>
      <c r="N74" s="19">
        <v>26</v>
      </c>
      <c r="O74" t="s">
        <v>304</v>
      </c>
      <c r="P74" t="s">
        <v>412</v>
      </c>
      <c r="Q74" s="1">
        <v>39934</v>
      </c>
      <c r="R74" t="s">
        <v>271</v>
      </c>
      <c r="S74" t="s">
        <v>307</v>
      </c>
      <c r="T74" t="s">
        <v>40</v>
      </c>
    </row>
    <row r="75" spans="1:20" ht="30" x14ac:dyDescent="0.25">
      <c r="A75" t="s">
        <v>308</v>
      </c>
      <c r="B75" t="s">
        <v>309</v>
      </c>
      <c r="C75" t="s">
        <v>377</v>
      </c>
      <c r="D75">
        <v>2.5</v>
      </c>
      <c r="E75" t="s">
        <v>363</v>
      </c>
      <c r="F75" t="s">
        <v>363</v>
      </c>
      <c r="G75" t="s">
        <v>363</v>
      </c>
      <c r="J75" s="18" t="s">
        <v>449</v>
      </c>
      <c r="K75" s="18" t="s">
        <v>458</v>
      </c>
      <c r="L75" s="18" t="s">
        <v>454</v>
      </c>
      <c r="M75" s="18" t="s">
        <v>453</v>
      </c>
      <c r="N75" s="19">
        <v>34</v>
      </c>
      <c r="O75" t="s">
        <v>117</v>
      </c>
      <c r="P75" t="s">
        <v>412</v>
      </c>
      <c r="Q75" t="s">
        <v>2</v>
      </c>
      <c r="R75" t="s">
        <v>394</v>
      </c>
      <c r="S75" t="s">
        <v>46</v>
      </c>
      <c r="T75" t="s">
        <v>40</v>
      </c>
    </row>
    <row r="76" spans="1:20" ht="30" x14ac:dyDescent="0.25">
      <c r="A76" t="s">
        <v>311</v>
      </c>
      <c r="B76" t="s">
        <v>130</v>
      </c>
      <c r="C76" t="s">
        <v>360</v>
      </c>
      <c r="J76" s="18" t="s">
        <v>449</v>
      </c>
      <c r="K76" s="18" t="s">
        <v>452</v>
      </c>
      <c r="L76" s="18" t="s">
        <v>454</v>
      </c>
      <c r="M76" s="18" t="s">
        <v>453</v>
      </c>
      <c r="N76" s="19">
        <v>24</v>
      </c>
      <c r="O76" t="s">
        <v>310</v>
      </c>
      <c r="P76" t="s">
        <v>412</v>
      </c>
      <c r="Q76" s="1">
        <v>41395</v>
      </c>
      <c r="R76" t="s">
        <v>271</v>
      </c>
      <c r="S76" t="s">
        <v>312</v>
      </c>
      <c r="T76" t="s">
        <v>313</v>
      </c>
    </row>
    <row r="77" spans="1:20" ht="30" x14ac:dyDescent="0.25">
      <c r="A77" t="s">
        <v>315</v>
      </c>
      <c r="B77" t="s">
        <v>114</v>
      </c>
      <c r="C77" t="s">
        <v>361</v>
      </c>
      <c r="D77" t="s">
        <v>363</v>
      </c>
      <c r="E77">
        <v>157</v>
      </c>
      <c r="F77">
        <v>143</v>
      </c>
      <c r="G77">
        <v>4</v>
      </c>
      <c r="J77" s="18" t="s">
        <v>449</v>
      </c>
      <c r="K77" s="18" t="s">
        <v>455</v>
      </c>
      <c r="L77" s="18" t="s">
        <v>454</v>
      </c>
      <c r="M77" s="18" t="s">
        <v>450</v>
      </c>
      <c r="N77" s="19">
        <v>28</v>
      </c>
      <c r="O77" t="s">
        <v>42</v>
      </c>
      <c r="P77" t="s">
        <v>413</v>
      </c>
      <c r="Q77" s="1">
        <v>39965</v>
      </c>
      <c r="R77" t="s">
        <v>314</v>
      </c>
      <c r="S77" t="s">
        <v>86</v>
      </c>
      <c r="T77" t="s">
        <v>40</v>
      </c>
    </row>
    <row r="78" spans="1:20" ht="30" x14ac:dyDescent="0.25">
      <c r="A78" t="s">
        <v>317</v>
      </c>
      <c r="B78" t="s">
        <v>161</v>
      </c>
      <c r="C78" t="s">
        <v>361</v>
      </c>
      <c r="D78">
        <v>2.544</v>
      </c>
      <c r="E78">
        <v>146</v>
      </c>
      <c r="F78">
        <v>145</v>
      </c>
      <c r="G78">
        <v>4</v>
      </c>
      <c r="J78" s="18" t="s">
        <v>449</v>
      </c>
      <c r="K78" s="18" t="s">
        <v>458</v>
      </c>
      <c r="L78" s="18" t="s">
        <v>454</v>
      </c>
      <c r="M78" s="18" t="s">
        <v>450</v>
      </c>
      <c r="N78" s="19">
        <v>25</v>
      </c>
      <c r="O78" t="s">
        <v>316</v>
      </c>
      <c r="P78" t="s">
        <v>416</v>
      </c>
      <c r="Q78" s="1">
        <v>40330</v>
      </c>
      <c r="R78" t="s">
        <v>23</v>
      </c>
      <c r="S78" t="s">
        <v>141</v>
      </c>
      <c r="T78" t="s">
        <v>40</v>
      </c>
    </row>
    <row r="79" spans="1:20" x14ac:dyDescent="0.25">
      <c r="A79" t="s">
        <v>320</v>
      </c>
      <c r="B79" t="s">
        <v>321</v>
      </c>
      <c r="C79" t="s">
        <v>466</v>
      </c>
      <c r="D79">
        <v>3.4580000000000002</v>
      </c>
      <c r="E79">
        <v>156</v>
      </c>
      <c r="F79">
        <v>145</v>
      </c>
      <c r="G79">
        <v>4.5</v>
      </c>
      <c r="J79" s="18" t="s">
        <v>449</v>
      </c>
      <c r="K79" s="18" t="s">
        <v>452</v>
      </c>
      <c r="L79" s="18" t="s">
        <v>457</v>
      </c>
      <c r="M79" s="18" t="s">
        <v>450</v>
      </c>
      <c r="N79" s="19">
        <v>21</v>
      </c>
      <c r="O79" t="s">
        <v>318</v>
      </c>
      <c r="P79" t="s">
        <v>412</v>
      </c>
      <c r="Q79" s="1">
        <v>41395</v>
      </c>
      <c r="R79" t="s">
        <v>319</v>
      </c>
      <c r="S79" t="s">
        <v>322</v>
      </c>
      <c r="T79" t="s">
        <v>91</v>
      </c>
    </row>
    <row r="80" spans="1:20" ht="30" x14ac:dyDescent="0.25">
      <c r="A80" t="s">
        <v>323</v>
      </c>
      <c r="B80" t="s">
        <v>324</v>
      </c>
      <c r="C80" t="s">
        <v>466</v>
      </c>
      <c r="D80">
        <v>2.9580000000000002</v>
      </c>
      <c r="E80">
        <v>154</v>
      </c>
      <c r="F80">
        <v>150</v>
      </c>
      <c r="G80">
        <v>5</v>
      </c>
      <c r="I80" t="s">
        <v>464</v>
      </c>
      <c r="J80" s="18" t="s">
        <v>449</v>
      </c>
      <c r="K80" s="18" t="s">
        <v>452</v>
      </c>
      <c r="L80" s="18" t="s">
        <v>451</v>
      </c>
      <c r="M80" s="18" t="s">
        <v>450</v>
      </c>
      <c r="N80" s="19">
        <v>23</v>
      </c>
      <c r="O80" t="s">
        <v>423</v>
      </c>
      <c r="P80" t="s">
        <v>416</v>
      </c>
      <c r="Q80" s="2">
        <v>41030</v>
      </c>
      <c r="R80" t="s">
        <v>396</v>
      </c>
      <c r="S80" t="s">
        <v>325</v>
      </c>
      <c r="T80" t="s">
        <v>91</v>
      </c>
    </row>
    <row r="81" spans="1:20" ht="30" x14ac:dyDescent="0.25">
      <c r="A81" t="s">
        <v>326</v>
      </c>
      <c r="B81" t="s">
        <v>234</v>
      </c>
      <c r="C81" t="s">
        <v>466</v>
      </c>
      <c r="D81">
        <v>2.7989999999999999</v>
      </c>
      <c r="E81">
        <v>161</v>
      </c>
      <c r="F81">
        <v>158</v>
      </c>
      <c r="G81">
        <v>5.5</v>
      </c>
      <c r="J81" s="18" t="s">
        <v>449</v>
      </c>
      <c r="K81" s="18" t="s">
        <v>458</v>
      </c>
      <c r="L81" s="18" t="s">
        <v>454</v>
      </c>
      <c r="M81" s="18" t="s">
        <v>450</v>
      </c>
      <c r="N81" s="19">
        <v>27</v>
      </c>
      <c r="O81" t="s">
        <v>397</v>
      </c>
      <c r="P81" t="s">
        <v>414</v>
      </c>
      <c r="Q81" s="1">
        <v>39611</v>
      </c>
      <c r="R81" t="s">
        <v>398</v>
      </c>
      <c r="S81" t="s">
        <v>63</v>
      </c>
      <c r="T81" t="s">
        <v>40</v>
      </c>
    </row>
    <row r="82" spans="1:20" ht="45" x14ac:dyDescent="0.25">
      <c r="A82" t="s">
        <v>327</v>
      </c>
      <c r="B82" t="s">
        <v>130</v>
      </c>
      <c r="C82" t="s">
        <v>361</v>
      </c>
      <c r="D82" t="s">
        <v>363</v>
      </c>
      <c r="E82">
        <v>146</v>
      </c>
      <c r="F82">
        <v>148</v>
      </c>
      <c r="G82">
        <v>2.5</v>
      </c>
      <c r="J82" s="18" t="s">
        <v>449</v>
      </c>
      <c r="K82" s="18" t="s">
        <v>455</v>
      </c>
      <c r="L82" s="18" t="s">
        <v>460</v>
      </c>
      <c r="M82" s="18" t="s">
        <v>453</v>
      </c>
      <c r="N82" s="19">
        <v>29</v>
      </c>
      <c r="O82" t="s">
        <v>42</v>
      </c>
      <c r="P82" t="s">
        <v>413</v>
      </c>
      <c r="Q82" s="1">
        <v>41426</v>
      </c>
      <c r="R82" t="s">
        <v>4</v>
      </c>
      <c r="S82" t="s">
        <v>86</v>
      </c>
      <c r="T82" t="s">
        <v>40</v>
      </c>
    </row>
    <row r="83" spans="1:20" ht="30" x14ac:dyDescent="0.25">
      <c r="A83" t="s">
        <v>399</v>
      </c>
      <c r="B83" t="s">
        <v>400</v>
      </c>
      <c r="C83" t="s">
        <v>361</v>
      </c>
      <c r="D83">
        <v>2.83</v>
      </c>
      <c r="E83">
        <v>156</v>
      </c>
      <c r="F83">
        <v>153</v>
      </c>
      <c r="G83">
        <v>4.5</v>
      </c>
      <c r="J83" s="18" t="s">
        <v>449</v>
      </c>
      <c r="K83" s="18" t="s">
        <v>455</v>
      </c>
      <c r="L83" s="18" t="s">
        <v>454</v>
      </c>
      <c r="M83" s="18" t="s">
        <v>450</v>
      </c>
      <c r="N83" s="19">
        <v>24</v>
      </c>
      <c r="O83" t="s">
        <v>68</v>
      </c>
      <c r="P83" t="s">
        <v>413</v>
      </c>
      <c r="Q83" s="1">
        <v>40620</v>
      </c>
      <c r="R83" t="s">
        <v>401</v>
      </c>
      <c r="S83" t="s">
        <v>337</v>
      </c>
      <c r="T83" t="s">
        <v>40</v>
      </c>
    </row>
    <row r="84" spans="1:20" ht="30" x14ac:dyDescent="0.25">
      <c r="A84" t="s">
        <v>330</v>
      </c>
      <c r="B84" t="s">
        <v>169</v>
      </c>
      <c r="C84" t="s">
        <v>361</v>
      </c>
      <c r="D84">
        <v>3.64</v>
      </c>
      <c r="E84">
        <v>161</v>
      </c>
      <c r="F84">
        <v>156</v>
      </c>
      <c r="G84">
        <v>4</v>
      </c>
      <c r="J84" s="18" t="s">
        <v>449</v>
      </c>
      <c r="K84" s="18" t="s">
        <v>452</v>
      </c>
      <c r="L84" s="18" t="s">
        <v>454</v>
      </c>
      <c r="M84" s="18" t="s">
        <v>453</v>
      </c>
      <c r="N84" s="19">
        <v>28</v>
      </c>
      <c r="O84" t="s">
        <v>328</v>
      </c>
      <c r="P84" t="s">
        <v>416</v>
      </c>
      <c r="Q84" s="1">
        <v>41030</v>
      </c>
      <c r="R84" t="s">
        <v>329</v>
      </c>
      <c r="S84" t="s">
        <v>331</v>
      </c>
      <c r="T84" t="s">
        <v>332</v>
      </c>
    </row>
    <row r="85" spans="1:20" ht="30" x14ac:dyDescent="0.25">
      <c r="A85" t="s">
        <v>333</v>
      </c>
      <c r="B85" t="s">
        <v>249</v>
      </c>
      <c r="C85" t="s">
        <v>466</v>
      </c>
      <c r="D85" t="s">
        <v>363</v>
      </c>
      <c r="E85">
        <v>150</v>
      </c>
      <c r="F85">
        <v>141</v>
      </c>
      <c r="G85">
        <v>2.5</v>
      </c>
      <c r="J85" s="18" t="s">
        <v>449</v>
      </c>
      <c r="K85" s="18" t="s">
        <v>455</v>
      </c>
      <c r="L85" s="18" t="s">
        <v>454</v>
      </c>
      <c r="M85" s="18" t="s">
        <v>453</v>
      </c>
      <c r="N85" s="19">
        <v>44</v>
      </c>
      <c r="O85" t="s">
        <v>42</v>
      </c>
      <c r="P85" t="s">
        <v>413</v>
      </c>
      <c r="Q85" t="s">
        <v>374</v>
      </c>
      <c r="R85" t="s">
        <v>364</v>
      </c>
      <c r="S85" t="s">
        <v>334</v>
      </c>
      <c r="T85" t="s">
        <v>40</v>
      </c>
    </row>
    <row r="86" spans="1:20" ht="30" x14ac:dyDescent="0.25">
      <c r="A86" t="s">
        <v>335</v>
      </c>
      <c r="B86" t="s">
        <v>336</v>
      </c>
      <c r="C86" t="s">
        <v>360</v>
      </c>
      <c r="J86" s="18" t="s">
        <v>449</v>
      </c>
      <c r="K86" s="18" t="s">
        <v>455</v>
      </c>
      <c r="L86" s="18" t="s">
        <v>459</v>
      </c>
      <c r="M86" s="18" t="s">
        <v>453</v>
      </c>
      <c r="N86" s="19">
        <v>28</v>
      </c>
      <c r="O86" t="s">
        <v>289</v>
      </c>
      <c r="P86" t="s">
        <v>413</v>
      </c>
      <c r="Q86" s="1">
        <v>41091</v>
      </c>
      <c r="R86" t="s">
        <v>4</v>
      </c>
      <c r="S86" t="s">
        <v>337</v>
      </c>
      <c r="T86" t="s">
        <v>40</v>
      </c>
    </row>
    <row r="87" spans="1:20" ht="30" x14ac:dyDescent="0.25">
      <c r="A87" t="s">
        <v>340</v>
      </c>
      <c r="B87" t="s">
        <v>147</v>
      </c>
      <c r="C87" t="s">
        <v>361</v>
      </c>
      <c r="D87">
        <v>3.52</v>
      </c>
      <c r="E87">
        <v>150</v>
      </c>
      <c r="F87">
        <v>147</v>
      </c>
      <c r="G87">
        <v>4</v>
      </c>
      <c r="J87" s="18" t="s">
        <v>449</v>
      </c>
      <c r="K87" s="18" t="s">
        <v>452</v>
      </c>
      <c r="L87" s="18" t="s">
        <v>454</v>
      </c>
      <c r="M87" s="18" t="s">
        <v>450</v>
      </c>
      <c r="N87" s="19">
        <v>22</v>
      </c>
      <c r="O87" t="s">
        <v>338</v>
      </c>
      <c r="P87" t="s">
        <v>412</v>
      </c>
      <c r="Q87" s="1">
        <v>41456</v>
      </c>
      <c r="R87" t="s">
        <v>339</v>
      </c>
      <c r="S87" t="s">
        <v>341</v>
      </c>
      <c r="T87" t="s">
        <v>99</v>
      </c>
    </row>
    <row r="88" spans="1:20" ht="30" x14ac:dyDescent="0.25">
      <c r="A88" t="s">
        <v>343</v>
      </c>
      <c r="B88" t="s">
        <v>344</v>
      </c>
      <c r="C88" t="s">
        <v>361</v>
      </c>
      <c r="D88" t="s">
        <v>363</v>
      </c>
      <c r="E88">
        <v>145</v>
      </c>
      <c r="F88">
        <v>140</v>
      </c>
      <c r="G88">
        <v>3</v>
      </c>
      <c r="J88" s="18" t="s">
        <v>449</v>
      </c>
      <c r="K88" s="18" t="s">
        <v>455</v>
      </c>
      <c r="L88" s="18" t="s">
        <v>454</v>
      </c>
      <c r="M88" s="18" t="s">
        <v>450</v>
      </c>
      <c r="N88" s="19">
        <v>30</v>
      </c>
      <c r="O88" t="s">
        <v>42</v>
      </c>
      <c r="P88" t="s">
        <v>413</v>
      </c>
      <c r="Q88" s="1">
        <v>41426</v>
      </c>
      <c r="R88" t="s">
        <v>342</v>
      </c>
      <c r="S88" t="s">
        <v>46</v>
      </c>
      <c r="T88" t="s">
        <v>40</v>
      </c>
    </row>
    <row r="89" spans="1:20" ht="30" x14ac:dyDescent="0.25">
      <c r="A89" t="s">
        <v>346</v>
      </c>
      <c r="B89" t="s">
        <v>347</v>
      </c>
      <c r="C89" t="s">
        <v>466</v>
      </c>
      <c r="D89" t="s">
        <v>363</v>
      </c>
      <c r="E89">
        <v>150</v>
      </c>
      <c r="F89">
        <v>152</v>
      </c>
      <c r="G89">
        <v>3.5</v>
      </c>
      <c r="J89" s="18" t="s">
        <v>449</v>
      </c>
      <c r="K89" s="18" t="s">
        <v>455</v>
      </c>
      <c r="L89" s="18" t="s">
        <v>459</v>
      </c>
      <c r="M89" s="18" t="s">
        <v>450</v>
      </c>
      <c r="N89" s="19">
        <v>38</v>
      </c>
      <c r="O89" t="s">
        <v>42</v>
      </c>
      <c r="P89" t="s">
        <v>413</v>
      </c>
      <c r="Q89" s="1">
        <v>41487</v>
      </c>
      <c r="R89" t="s">
        <v>345</v>
      </c>
      <c r="S89" t="s">
        <v>164</v>
      </c>
      <c r="T89" t="s">
        <v>40</v>
      </c>
    </row>
    <row r="90" spans="1:20" ht="30" x14ac:dyDescent="0.25">
      <c r="A90" t="s">
        <v>402</v>
      </c>
      <c r="B90" t="s">
        <v>403</v>
      </c>
      <c r="C90" t="s">
        <v>466</v>
      </c>
      <c r="D90" t="s">
        <v>406</v>
      </c>
      <c r="E90">
        <v>163</v>
      </c>
      <c r="F90">
        <v>151</v>
      </c>
      <c r="G90">
        <v>5</v>
      </c>
      <c r="J90" s="18" t="s">
        <v>449</v>
      </c>
      <c r="K90" s="18" t="s">
        <v>455</v>
      </c>
      <c r="L90" s="18" t="s">
        <v>454</v>
      </c>
      <c r="M90" s="18" t="s">
        <v>450</v>
      </c>
      <c r="N90" s="19">
        <v>51</v>
      </c>
      <c r="O90" t="s">
        <v>404</v>
      </c>
      <c r="P90" t="s">
        <v>416</v>
      </c>
      <c r="Q90" s="1">
        <v>33494</v>
      </c>
      <c r="R90" t="s">
        <v>405</v>
      </c>
      <c r="S90" t="s">
        <v>407</v>
      </c>
      <c r="T90" t="s">
        <v>40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3"/>
  <sheetViews>
    <sheetView topLeftCell="A19" workbookViewId="0">
      <selection activeCell="A25" sqref="A25"/>
    </sheetView>
  </sheetViews>
  <sheetFormatPr defaultRowHeight="15" x14ac:dyDescent="0.25"/>
  <cols>
    <col min="1" max="1" width="36.7109375" bestFit="1" customWidth="1"/>
    <col min="2" max="3" width="5.42578125" customWidth="1"/>
    <col min="4" max="4" width="5.42578125" bestFit="1" customWidth="1"/>
  </cols>
  <sheetData>
    <row r="3" spans="1:2" x14ac:dyDescent="0.25">
      <c r="A3" s="8" t="s">
        <v>409</v>
      </c>
      <c r="B3" s="11"/>
    </row>
    <row r="4" spans="1:2" x14ac:dyDescent="0.25">
      <c r="A4" s="8" t="s">
        <v>348</v>
      </c>
      <c r="B4" s="11" t="s">
        <v>410</v>
      </c>
    </row>
    <row r="5" spans="1:2" x14ac:dyDescent="0.25">
      <c r="A5" s="7" t="s">
        <v>382</v>
      </c>
      <c r="B5" s="12">
        <v>1</v>
      </c>
    </row>
    <row r="6" spans="1:2" x14ac:dyDescent="0.25">
      <c r="A6" s="10" t="s">
        <v>395</v>
      </c>
      <c r="B6" s="13">
        <v>1</v>
      </c>
    </row>
    <row r="7" spans="1:2" x14ac:dyDescent="0.25">
      <c r="A7" s="10" t="s">
        <v>240</v>
      </c>
      <c r="B7" s="13">
        <v>1</v>
      </c>
    </row>
    <row r="8" spans="1:2" x14ac:dyDescent="0.25">
      <c r="A8" s="10" t="s">
        <v>293</v>
      </c>
      <c r="B8" s="13">
        <v>1</v>
      </c>
    </row>
    <row r="9" spans="1:2" x14ac:dyDescent="0.25">
      <c r="A9" s="10" t="s">
        <v>174</v>
      </c>
      <c r="B9" s="13">
        <v>1</v>
      </c>
    </row>
    <row r="10" spans="1:2" x14ac:dyDescent="0.25">
      <c r="A10" s="10" t="s">
        <v>388</v>
      </c>
      <c r="B10" s="13">
        <v>1</v>
      </c>
    </row>
    <row r="11" spans="1:2" x14ac:dyDescent="0.25">
      <c r="A11" s="10" t="s">
        <v>231</v>
      </c>
      <c r="B11" s="13">
        <v>1</v>
      </c>
    </row>
    <row r="12" spans="1:2" x14ac:dyDescent="0.25">
      <c r="A12" s="10" t="s">
        <v>64</v>
      </c>
      <c r="B12" s="13">
        <v>1</v>
      </c>
    </row>
    <row r="13" spans="1:2" x14ac:dyDescent="0.25">
      <c r="A13" s="10" t="s">
        <v>404</v>
      </c>
      <c r="B13" s="13">
        <v>1</v>
      </c>
    </row>
    <row r="14" spans="1:2" x14ac:dyDescent="0.25">
      <c r="A14" s="10" t="s">
        <v>192</v>
      </c>
      <c r="B14" s="13">
        <v>1</v>
      </c>
    </row>
    <row r="15" spans="1:2" x14ac:dyDescent="0.25">
      <c r="A15" s="10" t="s">
        <v>318</v>
      </c>
      <c r="B15" s="13">
        <v>1</v>
      </c>
    </row>
    <row r="16" spans="1:2" x14ac:dyDescent="0.25">
      <c r="A16" s="10" t="s">
        <v>117</v>
      </c>
      <c r="B16" s="13">
        <v>1</v>
      </c>
    </row>
    <row r="17" spans="1:2" x14ac:dyDescent="0.25">
      <c r="A17" s="10" t="s">
        <v>199</v>
      </c>
      <c r="B17" s="13">
        <v>1</v>
      </c>
    </row>
    <row r="18" spans="1:2" x14ac:dyDescent="0.25">
      <c r="A18" s="10" t="s">
        <v>316</v>
      </c>
      <c r="B18" s="13">
        <v>1</v>
      </c>
    </row>
    <row r="19" spans="1:2" x14ac:dyDescent="0.25">
      <c r="A19" s="10" t="s">
        <v>328</v>
      </c>
      <c r="B19" s="13">
        <v>1</v>
      </c>
    </row>
    <row r="20" spans="1:2" x14ac:dyDescent="0.25">
      <c r="A20" s="10" t="s">
        <v>217</v>
      </c>
      <c r="B20" s="13">
        <v>1</v>
      </c>
    </row>
    <row r="21" spans="1:2" x14ac:dyDescent="0.25">
      <c r="A21" s="10" t="s">
        <v>183</v>
      </c>
      <c r="B21" s="13">
        <v>1</v>
      </c>
    </row>
    <row r="22" spans="1:2" x14ac:dyDescent="0.25">
      <c r="A22" s="10" t="s">
        <v>252</v>
      </c>
      <c r="B22" s="13">
        <v>1</v>
      </c>
    </row>
    <row r="23" spans="1:2" x14ac:dyDescent="0.25">
      <c r="A23" s="10" t="s">
        <v>83</v>
      </c>
      <c r="B23" s="13">
        <v>1</v>
      </c>
    </row>
    <row r="24" spans="1:2" x14ac:dyDescent="0.25">
      <c r="A24" s="10" t="s">
        <v>378</v>
      </c>
      <c r="B24" s="13">
        <v>1</v>
      </c>
    </row>
    <row r="25" spans="1:2" x14ac:dyDescent="0.25">
      <c r="A25" s="10" t="s">
        <v>367</v>
      </c>
      <c r="B25" s="13">
        <v>1</v>
      </c>
    </row>
    <row r="26" spans="1:2" x14ac:dyDescent="0.25">
      <c r="A26" s="10" t="s">
        <v>280</v>
      </c>
      <c r="B26" s="13">
        <v>1</v>
      </c>
    </row>
    <row r="27" spans="1:2" x14ac:dyDescent="0.25">
      <c r="A27" s="10" t="s">
        <v>297</v>
      </c>
      <c r="B27" s="13">
        <v>1</v>
      </c>
    </row>
    <row r="28" spans="1:2" x14ac:dyDescent="0.25">
      <c r="A28" s="10" t="s">
        <v>372</v>
      </c>
      <c r="B28" s="13">
        <v>1</v>
      </c>
    </row>
    <row r="29" spans="1:2" x14ac:dyDescent="0.25">
      <c r="A29" s="10" t="s">
        <v>151</v>
      </c>
      <c r="B29" s="13">
        <v>1</v>
      </c>
    </row>
    <row r="30" spans="1:2" x14ac:dyDescent="0.25">
      <c r="A30" s="10" t="s">
        <v>42</v>
      </c>
      <c r="B30" s="13">
        <v>11</v>
      </c>
    </row>
    <row r="31" spans="1:2" x14ac:dyDescent="0.25">
      <c r="A31" s="10" t="s">
        <v>397</v>
      </c>
      <c r="B31" s="13">
        <v>1</v>
      </c>
    </row>
    <row r="32" spans="1:2" x14ac:dyDescent="0.25">
      <c r="A32" s="10" t="s">
        <v>380</v>
      </c>
      <c r="B32" s="13">
        <v>1</v>
      </c>
    </row>
    <row r="33" spans="1:2" x14ac:dyDescent="0.25">
      <c r="A33" s="10" t="s">
        <v>257</v>
      </c>
      <c r="B33" s="13">
        <v>1</v>
      </c>
    </row>
    <row r="34" spans="1:2" x14ac:dyDescent="0.25">
      <c r="A34" s="10" t="s">
        <v>338</v>
      </c>
      <c r="B34" s="13">
        <v>1</v>
      </c>
    </row>
    <row r="35" spans="1:2" x14ac:dyDescent="0.25">
      <c r="A35" s="10" t="s">
        <v>393</v>
      </c>
      <c r="B35" s="13">
        <v>1</v>
      </c>
    </row>
    <row r="36" spans="1:2" x14ac:dyDescent="0.25">
      <c r="A36" s="10" t="s">
        <v>48</v>
      </c>
      <c r="B36" s="13">
        <v>1</v>
      </c>
    </row>
    <row r="37" spans="1:2" x14ac:dyDescent="0.25">
      <c r="A37" s="10" t="s">
        <v>54</v>
      </c>
      <c r="B37" s="13">
        <v>1</v>
      </c>
    </row>
    <row r="38" spans="1:2" x14ac:dyDescent="0.25">
      <c r="A38" s="10" t="s">
        <v>24</v>
      </c>
      <c r="B38" s="13">
        <v>1</v>
      </c>
    </row>
    <row r="39" spans="1:2" x14ac:dyDescent="0.25">
      <c r="A39" s="10" t="s">
        <v>203</v>
      </c>
      <c r="B39" s="13">
        <v>1</v>
      </c>
    </row>
    <row r="40" spans="1:2" x14ac:dyDescent="0.25">
      <c r="A40" s="10" t="s">
        <v>299</v>
      </c>
      <c r="B40" s="13">
        <v>1</v>
      </c>
    </row>
    <row r="41" spans="1:2" x14ac:dyDescent="0.25">
      <c r="A41" s="10" t="s">
        <v>17</v>
      </c>
      <c r="B41" s="13">
        <v>1</v>
      </c>
    </row>
    <row r="42" spans="1:2" x14ac:dyDescent="0.25">
      <c r="A42" s="10" t="s">
        <v>3</v>
      </c>
      <c r="B42" s="13">
        <v>1</v>
      </c>
    </row>
    <row r="43" spans="1:2" x14ac:dyDescent="0.25">
      <c r="A43" s="10" t="s">
        <v>158</v>
      </c>
      <c r="B43" s="13">
        <v>1</v>
      </c>
    </row>
    <row r="44" spans="1:2" x14ac:dyDescent="0.25">
      <c r="A44" s="10" t="s">
        <v>33</v>
      </c>
      <c r="B44" s="13">
        <v>1</v>
      </c>
    </row>
    <row r="45" spans="1:2" x14ac:dyDescent="0.25">
      <c r="A45" s="10" t="s">
        <v>392</v>
      </c>
      <c r="B45" s="13">
        <v>1</v>
      </c>
    </row>
    <row r="46" spans="1:2" x14ac:dyDescent="0.25">
      <c r="A46" s="10" t="s">
        <v>289</v>
      </c>
      <c r="B46" s="13">
        <v>1</v>
      </c>
    </row>
    <row r="47" spans="1:2" x14ac:dyDescent="0.25">
      <c r="A47" s="10" t="s">
        <v>92</v>
      </c>
      <c r="B47" s="13">
        <v>1</v>
      </c>
    </row>
    <row r="48" spans="1:2" x14ac:dyDescent="0.25">
      <c r="A48" s="10" t="s">
        <v>127</v>
      </c>
      <c r="B48" s="13">
        <v>1</v>
      </c>
    </row>
    <row r="49" spans="1:2" x14ac:dyDescent="0.25">
      <c r="A49" s="10" t="s">
        <v>304</v>
      </c>
      <c r="B49" s="13">
        <v>1</v>
      </c>
    </row>
    <row r="50" spans="1:2" x14ac:dyDescent="0.25">
      <c r="A50" s="10" t="s">
        <v>9</v>
      </c>
      <c r="B50" s="13">
        <v>1</v>
      </c>
    </row>
    <row r="51" spans="1:2" x14ac:dyDescent="0.25">
      <c r="A51" s="10" t="s">
        <v>375</v>
      </c>
      <c r="B51" s="13">
        <v>1</v>
      </c>
    </row>
    <row r="52" spans="1:2" x14ac:dyDescent="0.25">
      <c r="A52" s="10" t="s">
        <v>68</v>
      </c>
      <c r="B52" s="13">
        <v>3</v>
      </c>
    </row>
    <row r="53" spans="1:2" x14ac:dyDescent="0.25">
      <c r="A53" s="9" t="s">
        <v>408</v>
      </c>
      <c r="B53" s="14">
        <v>60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workbookViewId="0">
      <selection sqref="A1:IV65536"/>
    </sheetView>
  </sheetViews>
  <sheetFormatPr defaultRowHeight="15" x14ac:dyDescent="0.25"/>
  <cols>
    <col min="1" max="1" width="13.42578125" bestFit="1" customWidth="1"/>
    <col min="2" max="2" width="12.140625" bestFit="1" customWidth="1"/>
    <col min="3" max="3" width="17" bestFit="1" customWidth="1"/>
    <col min="4" max="4" width="13.85546875" customWidth="1"/>
    <col min="5" max="10" width="12.140625" customWidth="1"/>
    <col min="11" max="11" width="36.7109375" bestFit="1" customWidth="1"/>
    <col min="12" max="12" width="14.85546875" bestFit="1" customWidth="1"/>
    <col min="13" max="13" width="21.85546875" bestFit="1" customWidth="1"/>
    <col min="14" max="14" width="48.140625" bestFit="1" customWidth="1"/>
    <col min="15" max="15" width="15.7109375" bestFit="1" customWidth="1"/>
    <col min="16" max="16" width="22.28515625" bestFit="1" customWidth="1"/>
  </cols>
  <sheetData>
    <row r="1" spans="1:16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t="s">
        <v>358</v>
      </c>
      <c r="K1" t="s">
        <v>348</v>
      </c>
      <c r="L1" t="s">
        <v>411</v>
      </c>
      <c r="M1" t="s">
        <v>349</v>
      </c>
      <c r="N1" t="s">
        <v>350</v>
      </c>
      <c r="O1" t="s">
        <v>351</v>
      </c>
      <c r="P1" t="s">
        <v>352</v>
      </c>
    </row>
    <row r="2" spans="1:16" x14ac:dyDescent="0.25">
      <c r="A2" t="s">
        <v>5</v>
      </c>
      <c r="B2" t="s">
        <v>6</v>
      </c>
      <c r="C2" t="s">
        <v>360</v>
      </c>
      <c r="K2" t="s">
        <v>3</v>
      </c>
      <c r="L2" t="s">
        <v>415</v>
      </c>
      <c r="M2" s="1">
        <v>41518</v>
      </c>
      <c r="N2" t="s">
        <v>4</v>
      </c>
      <c r="O2" t="s">
        <v>7</v>
      </c>
      <c r="P2" t="s">
        <v>8</v>
      </c>
    </row>
    <row r="3" spans="1:16" x14ac:dyDescent="0.25">
      <c r="A3" t="s">
        <v>11</v>
      </c>
      <c r="B3" t="s">
        <v>12</v>
      </c>
      <c r="C3" t="s">
        <v>361</v>
      </c>
      <c r="D3">
        <v>3.33</v>
      </c>
      <c r="E3">
        <v>158</v>
      </c>
      <c r="F3">
        <v>151</v>
      </c>
      <c r="G3">
        <v>3.5</v>
      </c>
      <c r="K3" t="s">
        <v>9</v>
      </c>
      <c r="L3" t="s">
        <v>412</v>
      </c>
      <c r="M3" s="1">
        <v>41030</v>
      </c>
      <c r="N3" t="s">
        <v>10</v>
      </c>
      <c r="O3" t="s">
        <v>13</v>
      </c>
      <c r="P3" t="s">
        <v>14</v>
      </c>
    </row>
    <row r="4" spans="1:16" x14ac:dyDescent="0.25">
      <c r="A4" t="s">
        <v>19</v>
      </c>
      <c r="B4" t="s">
        <v>20</v>
      </c>
      <c r="C4" t="s">
        <v>361</v>
      </c>
      <c r="D4">
        <v>3.97</v>
      </c>
      <c r="E4">
        <v>157</v>
      </c>
      <c r="F4">
        <v>152</v>
      </c>
      <c r="G4">
        <v>4</v>
      </c>
      <c r="K4" t="s">
        <v>17</v>
      </c>
      <c r="L4" t="s">
        <v>412</v>
      </c>
      <c r="M4" s="1">
        <v>40878</v>
      </c>
      <c r="N4" t="s">
        <v>18</v>
      </c>
      <c r="O4" t="s">
        <v>21</v>
      </c>
      <c r="P4" t="s">
        <v>22</v>
      </c>
    </row>
    <row r="5" spans="1:16" x14ac:dyDescent="0.25">
      <c r="A5" t="s">
        <v>26</v>
      </c>
      <c r="B5" t="s">
        <v>27</v>
      </c>
      <c r="C5" t="s">
        <v>361</v>
      </c>
      <c r="D5">
        <v>3.85</v>
      </c>
      <c r="E5">
        <v>161</v>
      </c>
      <c r="F5">
        <v>157</v>
      </c>
      <c r="G5">
        <v>4</v>
      </c>
      <c r="K5" t="s">
        <v>24</v>
      </c>
      <c r="L5" t="s">
        <v>412</v>
      </c>
      <c r="M5" s="1">
        <v>38838</v>
      </c>
      <c r="N5" t="s">
        <v>25</v>
      </c>
      <c r="O5" t="s">
        <v>28</v>
      </c>
      <c r="P5" t="s">
        <v>29</v>
      </c>
    </row>
    <row r="6" spans="1:16" x14ac:dyDescent="0.25">
      <c r="A6" t="s">
        <v>362</v>
      </c>
      <c r="B6" t="s">
        <v>266</v>
      </c>
      <c r="C6" t="s">
        <v>361</v>
      </c>
      <c r="D6" t="s">
        <v>363</v>
      </c>
      <c r="E6">
        <v>151</v>
      </c>
      <c r="F6">
        <v>141</v>
      </c>
      <c r="G6">
        <v>3</v>
      </c>
      <c r="K6" t="s">
        <v>42</v>
      </c>
      <c r="L6" t="s">
        <v>413</v>
      </c>
      <c r="M6" s="1">
        <v>2006</v>
      </c>
      <c r="N6" t="s">
        <v>364</v>
      </c>
      <c r="O6" t="s">
        <v>365</v>
      </c>
      <c r="P6" t="s">
        <v>40</v>
      </c>
    </row>
    <row r="7" spans="1:16" x14ac:dyDescent="0.25">
      <c r="A7" t="s">
        <v>34</v>
      </c>
      <c r="B7" t="s">
        <v>35</v>
      </c>
      <c r="C7" t="s">
        <v>361</v>
      </c>
      <c r="D7" t="s">
        <v>366</v>
      </c>
      <c r="E7">
        <v>147</v>
      </c>
      <c r="F7">
        <v>140</v>
      </c>
      <c r="G7">
        <v>2.5</v>
      </c>
      <c r="K7" t="s">
        <v>420</v>
      </c>
      <c r="L7" t="s">
        <v>416</v>
      </c>
      <c r="M7" s="1">
        <v>41487</v>
      </c>
      <c r="N7" t="s">
        <v>4</v>
      </c>
      <c r="O7" t="s">
        <v>36</v>
      </c>
      <c r="P7" t="s">
        <v>14</v>
      </c>
    </row>
    <row r="8" spans="1:16" x14ac:dyDescent="0.25">
      <c r="A8" t="s">
        <v>37</v>
      </c>
      <c r="B8" t="s">
        <v>38</v>
      </c>
      <c r="C8" t="s">
        <v>361</v>
      </c>
      <c r="D8">
        <v>2.93</v>
      </c>
      <c r="E8">
        <v>150</v>
      </c>
      <c r="F8">
        <v>144</v>
      </c>
      <c r="G8">
        <v>3</v>
      </c>
      <c r="K8" t="s">
        <v>367</v>
      </c>
      <c r="L8" t="s">
        <v>414</v>
      </c>
      <c r="M8" s="1">
        <v>41419</v>
      </c>
      <c r="N8" t="s">
        <v>368</v>
      </c>
      <c r="O8" t="s">
        <v>39</v>
      </c>
      <c r="P8" t="s">
        <v>15</v>
      </c>
    </row>
    <row r="9" spans="1:16" x14ac:dyDescent="0.25">
      <c r="A9" t="s">
        <v>44</v>
      </c>
      <c r="B9" t="s">
        <v>45</v>
      </c>
      <c r="C9" t="s">
        <v>361</v>
      </c>
      <c r="D9" t="s">
        <v>363</v>
      </c>
      <c r="E9">
        <v>167</v>
      </c>
      <c r="F9">
        <v>147</v>
      </c>
      <c r="G9">
        <v>4</v>
      </c>
      <c r="K9" t="s">
        <v>42</v>
      </c>
      <c r="L9" t="s">
        <v>413</v>
      </c>
      <c r="M9" s="1">
        <v>40057</v>
      </c>
      <c r="N9" t="s">
        <v>43</v>
      </c>
      <c r="O9" t="s">
        <v>46</v>
      </c>
      <c r="P9" t="s">
        <v>40</v>
      </c>
    </row>
    <row r="10" spans="1:16" x14ac:dyDescent="0.25">
      <c r="A10" t="s">
        <v>50</v>
      </c>
      <c r="B10" t="s">
        <v>41</v>
      </c>
      <c r="C10" t="s">
        <v>361</v>
      </c>
      <c r="D10">
        <v>2.9119999999999999</v>
      </c>
      <c r="E10">
        <v>157</v>
      </c>
      <c r="F10">
        <v>147</v>
      </c>
      <c r="G10">
        <v>3</v>
      </c>
      <c r="K10" t="s">
        <v>48</v>
      </c>
      <c r="L10" t="s">
        <v>412</v>
      </c>
      <c r="M10" s="1">
        <v>34820</v>
      </c>
      <c r="N10" t="s">
        <v>49</v>
      </c>
      <c r="O10" t="s">
        <v>51</v>
      </c>
      <c r="P10" t="s">
        <v>52</v>
      </c>
    </row>
    <row r="11" spans="1:16" x14ac:dyDescent="0.25">
      <c r="A11" t="s">
        <v>56</v>
      </c>
      <c r="B11" t="s">
        <v>57</v>
      </c>
      <c r="C11" t="s">
        <v>361</v>
      </c>
      <c r="D11">
        <v>3.49</v>
      </c>
      <c r="E11">
        <v>160</v>
      </c>
      <c r="F11">
        <v>150</v>
      </c>
      <c r="G11">
        <v>4.5</v>
      </c>
      <c r="K11" t="s">
        <v>54</v>
      </c>
      <c r="L11" t="s">
        <v>412</v>
      </c>
      <c r="M11" s="1">
        <v>41030</v>
      </c>
      <c r="N11" t="s">
        <v>55</v>
      </c>
      <c r="O11" t="s">
        <v>58</v>
      </c>
      <c r="P11" t="s">
        <v>59</v>
      </c>
    </row>
    <row r="12" spans="1:16" x14ac:dyDescent="0.25">
      <c r="A12" t="s">
        <v>60</v>
      </c>
      <c r="B12" t="s">
        <v>61</v>
      </c>
      <c r="C12" t="s">
        <v>361</v>
      </c>
      <c r="D12" t="s">
        <v>370</v>
      </c>
      <c r="E12">
        <v>153</v>
      </c>
      <c r="F12">
        <v>147</v>
      </c>
      <c r="G12">
        <v>3.5</v>
      </c>
      <c r="K12" t="s">
        <v>289</v>
      </c>
      <c r="L12" t="s">
        <v>413</v>
      </c>
      <c r="M12" t="s">
        <v>2</v>
      </c>
      <c r="N12" t="s">
        <v>369</v>
      </c>
      <c r="O12" t="s">
        <v>62</v>
      </c>
      <c r="P12" t="s">
        <v>40</v>
      </c>
    </row>
    <row r="13" spans="1:16" x14ac:dyDescent="0.25">
      <c r="A13" t="s">
        <v>66</v>
      </c>
      <c r="B13" t="s">
        <v>67</v>
      </c>
      <c r="C13" t="s">
        <v>361</v>
      </c>
      <c r="D13" t="s">
        <v>363</v>
      </c>
      <c r="E13">
        <v>162</v>
      </c>
      <c r="F13">
        <v>150</v>
      </c>
      <c r="G13">
        <v>4.5</v>
      </c>
      <c r="K13" t="s">
        <v>64</v>
      </c>
      <c r="L13" t="s">
        <v>413</v>
      </c>
      <c r="M13" s="1">
        <v>39600</v>
      </c>
      <c r="N13" t="s">
        <v>65</v>
      </c>
      <c r="O13" t="s">
        <v>46</v>
      </c>
      <c r="P13" t="s">
        <v>40</v>
      </c>
    </row>
    <row r="14" spans="1:16" x14ac:dyDescent="0.25">
      <c r="A14" t="s">
        <v>70</v>
      </c>
      <c r="B14" t="s">
        <v>71</v>
      </c>
      <c r="C14" t="s">
        <v>361</v>
      </c>
      <c r="D14">
        <v>3.16</v>
      </c>
      <c r="E14">
        <v>148</v>
      </c>
      <c r="F14">
        <v>150</v>
      </c>
      <c r="G14">
        <v>4</v>
      </c>
      <c r="K14" t="s">
        <v>68</v>
      </c>
      <c r="L14" t="s">
        <v>413</v>
      </c>
      <c r="M14" s="1">
        <v>40330</v>
      </c>
      <c r="N14" t="s">
        <v>69</v>
      </c>
      <c r="O14" t="s">
        <v>72</v>
      </c>
      <c r="P14" t="s">
        <v>40</v>
      </c>
    </row>
    <row r="15" spans="1:16" x14ac:dyDescent="0.25">
      <c r="A15" t="s">
        <v>75</v>
      </c>
      <c r="B15" t="s">
        <v>76</v>
      </c>
      <c r="C15" t="s">
        <v>360</v>
      </c>
      <c r="K15" t="s">
        <v>73</v>
      </c>
      <c r="L15" t="s">
        <v>416</v>
      </c>
      <c r="M15" s="1">
        <v>39600</v>
      </c>
      <c r="N15" t="s">
        <v>74</v>
      </c>
      <c r="O15" t="s">
        <v>63</v>
      </c>
      <c r="P15" t="s">
        <v>40</v>
      </c>
    </row>
    <row r="16" spans="1:16" x14ac:dyDescent="0.25">
      <c r="A16" t="s">
        <v>79</v>
      </c>
      <c r="B16" t="s">
        <v>80</v>
      </c>
      <c r="C16" t="s">
        <v>371</v>
      </c>
      <c r="K16" t="s">
        <v>77</v>
      </c>
      <c r="L16" t="s">
        <v>412</v>
      </c>
      <c r="M16" s="1">
        <v>40299</v>
      </c>
      <c r="N16" t="s">
        <v>78</v>
      </c>
      <c r="O16" t="s">
        <v>81</v>
      </c>
      <c r="P16" t="s">
        <v>82</v>
      </c>
    </row>
    <row r="17" spans="1:16" x14ac:dyDescent="0.25">
      <c r="A17" t="s">
        <v>84</v>
      </c>
      <c r="B17" t="s">
        <v>85</v>
      </c>
      <c r="C17" t="s">
        <v>361</v>
      </c>
      <c r="D17">
        <v>3.7120000000000002</v>
      </c>
      <c r="E17">
        <v>160</v>
      </c>
      <c r="F17">
        <v>150</v>
      </c>
      <c r="G17">
        <v>4</v>
      </c>
      <c r="K17" t="s">
        <v>372</v>
      </c>
      <c r="L17" t="s">
        <v>412</v>
      </c>
      <c r="M17" s="1">
        <v>41041</v>
      </c>
      <c r="N17" t="s">
        <v>23</v>
      </c>
      <c r="O17" t="s">
        <v>86</v>
      </c>
      <c r="P17" t="s">
        <v>40</v>
      </c>
    </row>
    <row r="18" spans="1:16" x14ac:dyDescent="0.25">
      <c r="A18" t="s">
        <v>88</v>
      </c>
      <c r="B18" t="s">
        <v>89</v>
      </c>
      <c r="C18" t="s">
        <v>361</v>
      </c>
      <c r="D18" t="s">
        <v>363</v>
      </c>
      <c r="E18">
        <v>154</v>
      </c>
      <c r="F18">
        <v>153</v>
      </c>
      <c r="G18">
        <v>4.5</v>
      </c>
      <c r="K18" t="s">
        <v>42</v>
      </c>
      <c r="L18" t="s">
        <v>413</v>
      </c>
      <c r="M18" s="1">
        <v>41061</v>
      </c>
      <c r="N18" t="s">
        <v>69</v>
      </c>
      <c r="O18" t="s">
        <v>90</v>
      </c>
      <c r="P18" t="s">
        <v>40</v>
      </c>
    </row>
    <row r="19" spans="1:16" x14ac:dyDescent="0.25">
      <c r="A19" t="s">
        <v>94</v>
      </c>
      <c r="B19" t="s">
        <v>95</v>
      </c>
      <c r="C19" t="s">
        <v>361</v>
      </c>
      <c r="D19">
        <v>3.69</v>
      </c>
      <c r="E19">
        <v>156</v>
      </c>
      <c r="F19">
        <v>144</v>
      </c>
      <c r="G19">
        <v>4</v>
      </c>
      <c r="K19" t="s">
        <v>92</v>
      </c>
      <c r="L19" t="s">
        <v>413</v>
      </c>
      <c r="M19" s="1">
        <v>40026</v>
      </c>
      <c r="N19" t="s">
        <v>93</v>
      </c>
      <c r="O19" t="s">
        <v>96</v>
      </c>
      <c r="P19" t="s">
        <v>40</v>
      </c>
    </row>
    <row r="20" spans="1:16" x14ac:dyDescent="0.25">
      <c r="A20" t="s">
        <v>30</v>
      </c>
      <c r="B20" t="s">
        <v>97</v>
      </c>
      <c r="C20" t="s">
        <v>371</v>
      </c>
      <c r="K20" t="s">
        <v>24</v>
      </c>
      <c r="L20" t="s">
        <v>412</v>
      </c>
      <c r="M20" s="1">
        <v>38473</v>
      </c>
      <c r="N20" t="s">
        <v>87</v>
      </c>
      <c r="O20" t="s">
        <v>98</v>
      </c>
      <c r="P20" t="s">
        <v>99</v>
      </c>
    </row>
    <row r="21" spans="1:16" x14ac:dyDescent="0.25">
      <c r="A21" t="s">
        <v>102</v>
      </c>
      <c r="B21" t="s">
        <v>103</v>
      </c>
      <c r="C21" t="s">
        <v>360</v>
      </c>
      <c r="K21" t="s">
        <v>101</v>
      </c>
      <c r="L21" t="s">
        <v>416</v>
      </c>
      <c r="M21" s="1">
        <v>40664</v>
      </c>
      <c r="N21" t="s">
        <v>23</v>
      </c>
      <c r="O21" t="s">
        <v>104</v>
      </c>
      <c r="P21" t="s">
        <v>105</v>
      </c>
    </row>
    <row r="22" spans="1:16" x14ac:dyDescent="0.25">
      <c r="A22" t="s">
        <v>106</v>
      </c>
      <c r="B22" t="s">
        <v>107</v>
      </c>
      <c r="C22" t="s">
        <v>373</v>
      </c>
      <c r="E22">
        <v>145</v>
      </c>
      <c r="F22">
        <v>141</v>
      </c>
      <c r="G22">
        <v>2.5</v>
      </c>
      <c r="K22" t="s">
        <v>42</v>
      </c>
      <c r="L22" t="s">
        <v>413</v>
      </c>
      <c r="M22" t="s">
        <v>374</v>
      </c>
      <c r="N22" t="s">
        <v>364</v>
      </c>
      <c r="O22" t="s">
        <v>108</v>
      </c>
      <c r="P22" t="s">
        <v>40</v>
      </c>
    </row>
    <row r="23" spans="1:16" x14ac:dyDescent="0.25">
      <c r="A23" t="s">
        <v>111</v>
      </c>
      <c r="B23" t="s">
        <v>112</v>
      </c>
      <c r="C23" t="s">
        <v>360</v>
      </c>
      <c r="K23" t="s">
        <v>42</v>
      </c>
      <c r="L23" t="s">
        <v>413</v>
      </c>
      <c r="M23" s="1">
        <v>41426</v>
      </c>
      <c r="N23" t="s">
        <v>110</v>
      </c>
      <c r="O23" t="s">
        <v>46</v>
      </c>
      <c r="P23" t="s">
        <v>40</v>
      </c>
    </row>
    <row r="24" spans="1:16" x14ac:dyDescent="0.25">
      <c r="A24" t="s">
        <v>113</v>
      </c>
      <c r="B24" t="s">
        <v>114</v>
      </c>
      <c r="C24" t="s">
        <v>361</v>
      </c>
      <c r="D24">
        <v>3.27</v>
      </c>
      <c r="E24">
        <v>155</v>
      </c>
      <c r="F24">
        <v>145</v>
      </c>
      <c r="G24">
        <v>4.5</v>
      </c>
      <c r="K24" t="s">
        <v>382</v>
      </c>
      <c r="L24" t="s">
        <v>416</v>
      </c>
      <c r="M24" s="1">
        <v>39578</v>
      </c>
      <c r="N24" t="s">
        <v>383</v>
      </c>
      <c r="O24" t="s">
        <v>115</v>
      </c>
      <c r="P24" t="s">
        <v>40</v>
      </c>
    </row>
    <row r="25" spans="1:16" x14ac:dyDescent="0.25">
      <c r="A25" t="s">
        <v>119</v>
      </c>
      <c r="B25" t="s">
        <v>120</v>
      </c>
      <c r="C25" t="s">
        <v>361</v>
      </c>
      <c r="D25">
        <v>3.36</v>
      </c>
      <c r="E25">
        <v>162</v>
      </c>
      <c r="F25">
        <v>152</v>
      </c>
      <c r="G25">
        <v>4</v>
      </c>
      <c r="K25" t="s">
        <v>117</v>
      </c>
      <c r="L25" t="s">
        <v>412</v>
      </c>
      <c r="M25" s="1">
        <v>40664</v>
      </c>
      <c r="N25" t="s">
        <v>118</v>
      </c>
      <c r="O25" t="s">
        <v>46</v>
      </c>
      <c r="P25" t="s">
        <v>40</v>
      </c>
    </row>
    <row r="26" spans="1:16" x14ac:dyDescent="0.25">
      <c r="A26" t="s">
        <v>121</v>
      </c>
      <c r="B26" t="s">
        <v>122</v>
      </c>
      <c r="C26" t="s">
        <v>360</v>
      </c>
      <c r="K26" t="s">
        <v>2</v>
      </c>
      <c r="M26" t="s">
        <v>2</v>
      </c>
      <c r="N26" t="s">
        <v>2</v>
      </c>
      <c r="O26" t="s">
        <v>123</v>
      </c>
      <c r="P26" t="s">
        <v>124</v>
      </c>
    </row>
    <row r="27" spans="1:16" x14ac:dyDescent="0.25">
      <c r="A27" t="s">
        <v>129</v>
      </c>
      <c r="B27" t="s">
        <v>130</v>
      </c>
      <c r="C27" t="s">
        <v>361</v>
      </c>
      <c r="D27">
        <v>2.71</v>
      </c>
      <c r="E27">
        <v>156</v>
      </c>
      <c r="F27">
        <v>145</v>
      </c>
      <c r="G27">
        <v>4</v>
      </c>
      <c r="K27" t="s">
        <v>127</v>
      </c>
      <c r="L27" t="s">
        <v>412</v>
      </c>
      <c r="M27" s="1">
        <v>37377</v>
      </c>
      <c r="N27" t="s">
        <v>128</v>
      </c>
      <c r="O27" t="s">
        <v>131</v>
      </c>
      <c r="P27" t="s">
        <v>132</v>
      </c>
    </row>
    <row r="28" spans="1:16" x14ac:dyDescent="0.25">
      <c r="A28" t="s">
        <v>135</v>
      </c>
      <c r="B28" t="s">
        <v>136</v>
      </c>
      <c r="C28" t="s">
        <v>361</v>
      </c>
      <c r="D28" t="s">
        <v>363</v>
      </c>
      <c r="E28">
        <v>152</v>
      </c>
      <c r="F28">
        <v>146</v>
      </c>
      <c r="G28">
        <v>3</v>
      </c>
      <c r="K28" t="s">
        <v>133</v>
      </c>
      <c r="L28" t="s">
        <v>413</v>
      </c>
      <c r="M28" s="1">
        <v>38139</v>
      </c>
      <c r="N28" t="s">
        <v>134</v>
      </c>
      <c r="O28" t="s">
        <v>46</v>
      </c>
      <c r="P28" t="s">
        <v>40</v>
      </c>
    </row>
    <row r="29" spans="1:16" x14ac:dyDescent="0.25">
      <c r="A29" t="s">
        <v>138</v>
      </c>
      <c r="B29" t="s">
        <v>139</v>
      </c>
      <c r="C29" t="s">
        <v>373</v>
      </c>
      <c r="D29" t="s">
        <v>363</v>
      </c>
      <c r="E29">
        <v>161</v>
      </c>
      <c r="F29">
        <v>146</v>
      </c>
      <c r="G29">
        <v>4</v>
      </c>
      <c r="K29" t="s">
        <v>64</v>
      </c>
      <c r="L29" t="s">
        <v>413</v>
      </c>
      <c r="M29" s="1">
        <v>41456</v>
      </c>
      <c r="N29" t="s">
        <v>137</v>
      </c>
      <c r="O29" t="s">
        <v>140</v>
      </c>
      <c r="P29" t="s">
        <v>40</v>
      </c>
    </row>
    <row r="30" spans="1:16" x14ac:dyDescent="0.25">
      <c r="A30" t="s">
        <v>142</v>
      </c>
      <c r="B30" t="s">
        <v>143</v>
      </c>
      <c r="C30" t="s">
        <v>361</v>
      </c>
      <c r="D30">
        <v>2.98</v>
      </c>
      <c r="E30">
        <v>380</v>
      </c>
      <c r="F30">
        <v>380</v>
      </c>
      <c r="G30">
        <v>3.5</v>
      </c>
      <c r="K30" t="s">
        <v>3</v>
      </c>
      <c r="L30" t="s">
        <v>415</v>
      </c>
      <c r="M30" s="1">
        <v>37500</v>
      </c>
      <c r="N30" t="s">
        <v>23</v>
      </c>
      <c r="O30" t="s">
        <v>144</v>
      </c>
      <c r="P30" t="s">
        <v>40</v>
      </c>
    </row>
    <row r="31" spans="1:16" x14ac:dyDescent="0.25">
      <c r="A31" t="s">
        <v>148</v>
      </c>
      <c r="B31" t="s">
        <v>31</v>
      </c>
      <c r="C31" t="s">
        <v>361</v>
      </c>
      <c r="D31">
        <v>2.97</v>
      </c>
      <c r="E31">
        <v>143</v>
      </c>
      <c r="F31">
        <v>137</v>
      </c>
      <c r="G31">
        <v>3.5</v>
      </c>
      <c r="K31" t="s">
        <v>375</v>
      </c>
      <c r="L31" t="s">
        <v>412</v>
      </c>
      <c r="M31" s="1">
        <v>38123</v>
      </c>
      <c r="N31" t="s">
        <v>376</v>
      </c>
      <c r="O31" t="s">
        <v>149</v>
      </c>
      <c r="P31" t="s">
        <v>109</v>
      </c>
    </row>
    <row r="32" spans="1:16" x14ac:dyDescent="0.25">
      <c r="A32" t="s">
        <v>16</v>
      </c>
      <c r="B32" t="s">
        <v>153</v>
      </c>
      <c r="C32" t="s">
        <v>361</v>
      </c>
      <c r="D32">
        <v>3.41</v>
      </c>
      <c r="E32">
        <v>148</v>
      </c>
      <c r="F32">
        <v>149</v>
      </c>
      <c r="G32">
        <v>4</v>
      </c>
      <c r="K32" t="s">
        <v>151</v>
      </c>
      <c r="L32" t="s">
        <v>412</v>
      </c>
      <c r="M32" s="1">
        <v>40664</v>
      </c>
      <c r="N32" t="s">
        <v>152</v>
      </c>
      <c r="O32" t="s">
        <v>154</v>
      </c>
      <c r="P32" t="s">
        <v>14</v>
      </c>
    </row>
    <row r="33" spans="1:16" x14ac:dyDescent="0.25">
      <c r="A33" t="s">
        <v>155</v>
      </c>
      <c r="B33" t="s">
        <v>156</v>
      </c>
      <c r="C33" t="s">
        <v>377</v>
      </c>
      <c r="D33" t="s">
        <v>363</v>
      </c>
      <c r="E33">
        <v>156</v>
      </c>
      <c r="F33">
        <v>146</v>
      </c>
      <c r="G33">
        <v>3</v>
      </c>
      <c r="K33" t="s">
        <v>64</v>
      </c>
      <c r="L33" t="s">
        <v>413</v>
      </c>
      <c r="M33" s="1">
        <v>41061</v>
      </c>
      <c r="N33" t="s">
        <v>69</v>
      </c>
      <c r="O33" t="s">
        <v>157</v>
      </c>
      <c r="P33" t="s">
        <v>40</v>
      </c>
    </row>
    <row r="34" spans="1:16" x14ac:dyDescent="0.25">
      <c r="A34" t="s">
        <v>160</v>
      </c>
      <c r="B34" t="s">
        <v>161</v>
      </c>
      <c r="C34" t="s">
        <v>361</v>
      </c>
      <c r="D34">
        <v>2.99</v>
      </c>
      <c r="E34">
        <v>143</v>
      </c>
      <c r="F34">
        <v>144</v>
      </c>
      <c r="G34">
        <v>4</v>
      </c>
      <c r="K34" t="s">
        <v>158</v>
      </c>
      <c r="L34" t="s">
        <v>412</v>
      </c>
      <c r="M34" s="1">
        <v>41030</v>
      </c>
      <c r="N34" t="s">
        <v>159</v>
      </c>
      <c r="O34" t="s">
        <v>162</v>
      </c>
      <c r="P34" t="s">
        <v>163</v>
      </c>
    </row>
    <row r="35" spans="1:16" x14ac:dyDescent="0.25">
      <c r="A35" t="s">
        <v>167</v>
      </c>
      <c r="B35" t="s">
        <v>168</v>
      </c>
      <c r="C35" t="s">
        <v>377</v>
      </c>
      <c r="D35">
        <v>2.36</v>
      </c>
      <c r="E35">
        <v>151</v>
      </c>
      <c r="F35">
        <v>148</v>
      </c>
      <c r="G35">
        <v>3</v>
      </c>
      <c r="K35" t="s">
        <v>165</v>
      </c>
      <c r="L35" t="s">
        <v>413</v>
      </c>
      <c r="M35" s="1">
        <v>33025</v>
      </c>
      <c r="N35" t="s">
        <v>166</v>
      </c>
      <c r="O35" t="s">
        <v>170</v>
      </c>
      <c r="P35" t="s">
        <v>40</v>
      </c>
    </row>
    <row r="36" spans="1:16" x14ac:dyDescent="0.25">
      <c r="A36" t="s">
        <v>171</v>
      </c>
      <c r="B36" t="s">
        <v>172</v>
      </c>
      <c r="C36" t="s">
        <v>361</v>
      </c>
      <c r="D36">
        <v>2.85</v>
      </c>
      <c r="E36">
        <v>146</v>
      </c>
      <c r="F36">
        <v>154</v>
      </c>
      <c r="G36">
        <v>3.5</v>
      </c>
      <c r="K36" t="s">
        <v>378</v>
      </c>
      <c r="L36" t="s">
        <v>416</v>
      </c>
      <c r="M36" s="2">
        <v>40299</v>
      </c>
      <c r="N36" t="s">
        <v>379</v>
      </c>
      <c r="O36" t="s">
        <v>173</v>
      </c>
      <c r="P36" t="s">
        <v>53</v>
      </c>
    </row>
    <row r="37" spans="1:16" x14ac:dyDescent="0.25">
      <c r="A37" t="s">
        <v>176</v>
      </c>
      <c r="B37" t="s">
        <v>177</v>
      </c>
      <c r="C37" t="s">
        <v>361</v>
      </c>
      <c r="D37">
        <v>2.7040000000000002</v>
      </c>
      <c r="E37">
        <v>163</v>
      </c>
      <c r="F37">
        <v>158</v>
      </c>
      <c r="G37">
        <v>5.5</v>
      </c>
      <c r="K37" t="s">
        <v>174</v>
      </c>
      <c r="L37" t="s">
        <v>412</v>
      </c>
      <c r="M37" s="1">
        <v>40664</v>
      </c>
      <c r="N37" t="s">
        <v>175</v>
      </c>
      <c r="O37" t="s">
        <v>178</v>
      </c>
      <c r="P37" t="s">
        <v>22</v>
      </c>
    </row>
    <row r="38" spans="1:16" x14ac:dyDescent="0.25">
      <c r="A38" t="s">
        <v>179</v>
      </c>
      <c r="B38" t="s">
        <v>180</v>
      </c>
      <c r="C38" t="s">
        <v>361</v>
      </c>
      <c r="D38">
        <v>3.43</v>
      </c>
      <c r="E38">
        <v>159</v>
      </c>
      <c r="F38">
        <v>151</v>
      </c>
      <c r="G38">
        <v>4</v>
      </c>
      <c r="K38" t="s">
        <v>380</v>
      </c>
      <c r="L38" t="s">
        <v>412</v>
      </c>
      <c r="M38" s="1">
        <v>39431</v>
      </c>
      <c r="N38" t="s">
        <v>381</v>
      </c>
      <c r="O38" t="s">
        <v>181</v>
      </c>
      <c r="P38" t="s">
        <v>182</v>
      </c>
    </row>
    <row r="39" spans="1:16" x14ac:dyDescent="0.25">
      <c r="A39" t="s">
        <v>186</v>
      </c>
      <c r="B39" t="s">
        <v>187</v>
      </c>
      <c r="C39" t="s">
        <v>361</v>
      </c>
      <c r="D39" t="s">
        <v>363</v>
      </c>
      <c r="E39">
        <v>145</v>
      </c>
      <c r="F39">
        <v>149</v>
      </c>
      <c r="G39">
        <v>2.5</v>
      </c>
      <c r="K39" t="s">
        <v>42</v>
      </c>
      <c r="L39" t="s">
        <v>413</v>
      </c>
      <c r="M39" s="1">
        <v>41426</v>
      </c>
      <c r="N39" t="s">
        <v>185</v>
      </c>
      <c r="O39" t="s">
        <v>141</v>
      </c>
      <c r="P39" t="s">
        <v>40</v>
      </c>
    </row>
    <row r="40" spans="1:16" x14ac:dyDescent="0.25">
      <c r="A40" t="s">
        <v>190</v>
      </c>
      <c r="B40" t="s">
        <v>172</v>
      </c>
      <c r="C40" t="s">
        <v>360</v>
      </c>
      <c r="K40" t="s">
        <v>188</v>
      </c>
      <c r="L40" t="s">
        <v>416</v>
      </c>
      <c r="M40" s="1">
        <v>39934</v>
      </c>
      <c r="N40" t="s">
        <v>189</v>
      </c>
      <c r="O40" t="s">
        <v>191</v>
      </c>
      <c r="P40" t="s">
        <v>47</v>
      </c>
    </row>
    <row r="41" spans="1:16" x14ac:dyDescent="0.25">
      <c r="A41" t="s">
        <v>193</v>
      </c>
      <c r="B41" t="s">
        <v>194</v>
      </c>
      <c r="C41" t="s">
        <v>361</v>
      </c>
      <c r="D41" t="s">
        <v>374</v>
      </c>
      <c r="E41">
        <v>159</v>
      </c>
      <c r="F41">
        <v>160</v>
      </c>
      <c r="G41">
        <v>4</v>
      </c>
      <c r="K41" t="s">
        <v>192</v>
      </c>
      <c r="L41" t="s">
        <v>412</v>
      </c>
      <c r="M41" s="1">
        <v>41395</v>
      </c>
      <c r="N41" t="s">
        <v>4</v>
      </c>
      <c r="O41" t="s">
        <v>195</v>
      </c>
      <c r="P41" t="s">
        <v>100</v>
      </c>
    </row>
    <row r="42" spans="1:16" x14ac:dyDescent="0.25">
      <c r="A42" t="s">
        <v>196</v>
      </c>
      <c r="B42" t="s">
        <v>31</v>
      </c>
      <c r="C42" t="s">
        <v>361</v>
      </c>
      <c r="D42">
        <v>3.41</v>
      </c>
      <c r="E42">
        <v>150</v>
      </c>
      <c r="F42">
        <v>145</v>
      </c>
      <c r="G42">
        <v>4</v>
      </c>
      <c r="K42" t="s">
        <v>68</v>
      </c>
      <c r="L42" t="s">
        <v>413</v>
      </c>
      <c r="M42" s="1">
        <v>40886</v>
      </c>
      <c r="N42" t="s">
        <v>384</v>
      </c>
      <c r="O42" t="s">
        <v>197</v>
      </c>
      <c r="P42" t="s">
        <v>198</v>
      </c>
    </row>
    <row r="43" spans="1:16" x14ac:dyDescent="0.25">
      <c r="A43" t="s">
        <v>201</v>
      </c>
      <c r="B43" t="s">
        <v>202</v>
      </c>
      <c r="C43" t="s">
        <v>361</v>
      </c>
      <c r="D43">
        <v>3.048</v>
      </c>
      <c r="E43">
        <v>163</v>
      </c>
      <c r="F43">
        <v>153</v>
      </c>
      <c r="G43">
        <v>4.5</v>
      </c>
      <c r="K43" t="s">
        <v>199</v>
      </c>
      <c r="L43" t="s">
        <v>417</v>
      </c>
      <c r="M43" s="1">
        <v>38473</v>
      </c>
      <c r="N43" t="s">
        <v>200</v>
      </c>
      <c r="O43" t="s">
        <v>113</v>
      </c>
      <c r="P43" t="s">
        <v>15</v>
      </c>
    </row>
    <row r="44" spans="1:16" x14ac:dyDescent="0.25">
      <c r="A44" t="s">
        <v>205</v>
      </c>
      <c r="B44" t="s">
        <v>139</v>
      </c>
      <c r="C44" t="s">
        <v>361</v>
      </c>
      <c r="D44">
        <v>3.1829999999999998</v>
      </c>
      <c r="E44">
        <v>157</v>
      </c>
      <c r="F44">
        <v>150</v>
      </c>
      <c r="G44">
        <v>3</v>
      </c>
      <c r="K44" t="s">
        <v>203</v>
      </c>
      <c r="L44" t="s">
        <v>412</v>
      </c>
      <c r="M44" s="1">
        <v>33359</v>
      </c>
      <c r="N44" t="s">
        <v>204</v>
      </c>
      <c r="O44" t="s">
        <v>86</v>
      </c>
      <c r="P44" t="s">
        <v>40</v>
      </c>
    </row>
    <row r="45" spans="1:16" x14ac:dyDescent="0.25">
      <c r="A45" t="s">
        <v>206</v>
      </c>
      <c r="B45" t="s">
        <v>207</v>
      </c>
      <c r="C45" t="s">
        <v>361</v>
      </c>
      <c r="D45" t="s">
        <v>374</v>
      </c>
      <c r="E45">
        <v>158</v>
      </c>
      <c r="F45">
        <v>159</v>
      </c>
      <c r="G45">
        <v>2.5</v>
      </c>
      <c r="K45" t="s">
        <v>183</v>
      </c>
      <c r="L45" t="s">
        <v>415</v>
      </c>
      <c r="M45" t="s">
        <v>374</v>
      </c>
      <c r="N45" t="s">
        <v>69</v>
      </c>
      <c r="O45" t="s">
        <v>208</v>
      </c>
      <c r="P45" t="s">
        <v>8</v>
      </c>
    </row>
    <row r="46" spans="1:16" x14ac:dyDescent="0.25">
      <c r="A46" t="s">
        <v>210</v>
      </c>
      <c r="B46" t="s">
        <v>146</v>
      </c>
      <c r="C46" t="s">
        <v>360</v>
      </c>
      <c r="K46" t="s">
        <v>145</v>
      </c>
      <c r="L46" t="s">
        <v>413</v>
      </c>
      <c r="M46" s="1">
        <v>41426</v>
      </c>
      <c r="N46" t="s">
        <v>209</v>
      </c>
      <c r="O46" t="s">
        <v>164</v>
      </c>
      <c r="P46" t="s">
        <v>40</v>
      </c>
    </row>
    <row r="47" spans="1:16" x14ac:dyDescent="0.25">
      <c r="A47" t="s">
        <v>211</v>
      </c>
      <c r="B47" t="s">
        <v>212</v>
      </c>
      <c r="C47" t="s">
        <v>360</v>
      </c>
      <c r="K47" t="s">
        <v>2</v>
      </c>
      <c r="M47" t="s">
        <v>2</v>
      </c>
      <c r="N47" t="s">
        <v>2</v>
      </c>
      <c r="O47" t="s">
        <v>213</v>
      </c>
      <c r="P47" t="s">
        <v>391</v>
      </c>
    </row>
    <row r="48" spans="1:16" x14ac:dyDescent="0.25">
      <c r="A48" t="s">
        <v>214</v>
      </c>
      <c r="B48" t="s">
        <v>215</v>
      </c>
      <c r="C48" t="s">
        <v>360</v>
      </c>
      <c r="K48" t="s">
        <v>42</v>
      </c>
      <c r="L48" t="s">
        <v>413</v>
      </c>
      <c r="M48" s="1">
        <v>41153</v>
      </c>
      <c r="N48" t="s">
        <v>10</v>
      </c>
      <c r="O48" t="s">
        <v>216</v>
      </c>
      <c r="P48" t="s">
        <v>40</v>
      </c>
    </row>
    <row r="49" spans="1:16" x14ac:dyDescent="0.25">
      <c r="A49" t="s">
        <v>219</v>
      </c>
      <c r="B49" t="s">
        <v>220</v>
      </c>
      <c r="C49" t="s">
        <v>361</v>
      </c>
      <c r="D49">
        <v>3.49</v>
      </c>
      <c r="E49">
        <v>136</v>
      </c>
      <c r="F49">
        <v>140</v>
      </c>
      <c r="G49">
        <v>2</v>
      </c>
      <c r="K49" t="s">
        <v>217</v>
      </c>
      <c r="L49" t="s">
        <v>421</v>
      </c>
      <c r="M49" s="1">
        <v>41426</v>
      </c>
      <c r="N49" t="s">
        <v>218</v>
      </c>
      <c r="O49" t="s">
        <v>115</v>
      </c>
      <c r="P49" t="s">
        <v>40</v>
      </c>
    </row>
    <row r="50" spans="1:16" x14ac:dyDescent="0.25">
      <c r="A50" t="s">
        <v>221</v>
      </c>
      <c r="B50" t="s">
        <v>222</v>
      </c>
      <c r="C50" t="s">
        <v>377</v>
      </c>
      <c r="D50" t="s">
        <v>363</v>
      </c>
      <c r="E50">
        <v>141</v>
      </c>
      <c r="F50">
        <v>137</v>
      </c>
      <c r="G50">
        <v>1</v>
      </c>
      <c r="K50" t="s">
        <v>42</v>
      </c>
      <c r="L50" t="s">
        <v>413</v>
      </c>
      <c r="M50" t="s">
        <v>374</v>
      </c>
      <c r="N50" t="s">
        <v>69</v>
      </c>
      <c r="O50" t="s">
        <v>46</v>
      </c>
      <c r="P50" t="s">
        <v>40</v>
      </c>
    </row>
    <row r="51" spans="1:16" x14ac:dyDescent="0.25">
      <c r="A51" t="s">
        <v>150</v>
      </c>
      <c r="B51" t="s">
        <v>224</v>
      </c>
      <c r="C51" t="s">
        <v>360</v>
      </c>
      <c r="K51" t="s">
        <v>223</v>
      </c>
      <c r="L51" t="s">
        <v>412</v>
      </c>
      <c r="M51" s="1">
        <v>38838</v>
      </c>
      <c r="N51" t="s">
        <v>126</v>
      </c>
      <c r="O51" t="s">
        <v>225</v>
      </c>
      <c r="P51" t="s">
        <v>116</v>
      </c>
    </row>
    <row r="52" spans="1:16" x14ac:dyDescent="0.25">
      <c r="A52" t="s">
        <v>228</v>
      </c>
      <c r="B52" t="s">
        <v>229</v>
      </c>
      <c r="C52" t="s">
        <v>371</v>
      </c>
      <c r="K52" t="s">
        <v>226</v>
      </c>
      <c r="L52" t="s">
        <v>412</v>
      </c>
      <c r="M52" s="1">
        <v>41122</v>
      </c>
      <c r="N52" t="s">
        <v>227</v>
      </c>
      <c r="O52" t="s">
        <v>230</v>
      </c>
      <c r="P52" t="s">
        <v>125</v>
      </c>
    </row>
    <row r="53" spans="1:16" x14ac:dyDescent="0.25">
      <c r="A53" t="s">
        <v>233</v>
      </c>
      <c r="B53" t="s">
        <v>234</v>
      </c>
      <c r="C53" t="s">
        <v>361</v>
      </c>
      <c r="D53">
        <v>3.39</v>
      </c>
      <c r="E53">
        <v>152</v>
      </c>
      <c r="F53">
        <v>152</v>
      </c>
      <c r="G53">
        <v>4.5</v>
      </c>
      <c r="K53" t="s">
        <v>231</v>
      </c>
      <c r="L53" t="s">
        <v>412</v>
      </c>
      <c r="M53" s="1">
        <v>38200</v>
      </c>
      <c r="N53" t="s">
        <v>232</v>
      </c>
      <c r="O53" t="s">
        <v>164</v>
      </c>
      <c r="P53" t="s">
        <v>40</v>
      </c>
    </row>
    <row r="54" spans="1:16" x14ac:dyDescent="0.25">
      <c r="A54" t="s">
        <v>237</v>
      </c>
      <c r="B54" t="s">
        <v>238</v>
      </c>
      <c r="C54" t="s">
        <v>360</v>
      </c>
      <c r="K54" t="s">
        <v>235</v>
      </c>
      <c r="L54" t="s">
        <v>418</v>
      </c>
      <c r="M54" s="1">
        <v>41030</v>
      </c>
      <c r="N54" t="s">
        <v>236</v>
      </c>
      <c r="O54" t="s">
        <v>239</v>
      </c>
      <c r="P54" t="s">
        <v>40</v>
      </c>
    </row>
    <row r="55" spans="1:16" x14ac:dyDescent="0.25">
      <c r="A55" t="s">
        <v>242</v>
      </c>
      <c r="B55" t="s">
        <v>243</v>
      </c>
      <c r="C55" t="s">
        <v>361</v>
      </c>
      <c r="D55">
        <v>3.8130000000000002</v>
      </c>
      <c r="E55">
        <v>161</v>
      </c>
      <c r="F55">
        <v>151</v>
      </c>
      <c r="G55">
        <v>5</v>
      </c>
      <c r="K55" t="s">
        <v>240</v>
      </c>
      <c r="L55" t="s">
        <v>416</v>
      </c>
      <c r="M55" s="1">
        <v>40664</v>
      </c>
      <c r="N55" t="s">
        <v>241</v>
      </c>
      <c r="O55" t="s">
        <v>46</v>
      </c>
      <c r="P55" t="s">
        <v>40</v>
      </c>
    </row>
    <row r="56" spans="1:16" x14ac:dyDescent="0.25">
      <c r="A56" t="s">
        <v>245</v>
      </c>
      <c r="B56" t="s">
        <v>246</v>
      </c>
      <c r="C56" t="s">
        <v>377</v>
      </c>
      <c r="D56" t="s">
        <v>363</v>
      </c>
      <c r="E56">
        <v>153</v>
      </c>
      <c r="F56">
        <v>142</v>
      </c>
      <c r="G56">
        <v>3.5</v>
      </c>
      <c r="K56" t="s">
        <v>42</v>
      </c>
      <c r="L56" t="s">
        <v>413</v>
      </c>
      <c r="M56" s="1">
        <v>38869</v>
      </c>
      <c r="N56" t="s">
        <v>244</v>
      </c>
      <c r="O56" t="s">
        <v>81</v>
      </c>
      <c r="P56" t="s">
        <v>82</v>
      </c>
    </row>
    <row r="57" spans="1:16" x14ac:dyDescent="0.25">
      <c r="A57" t="s">
        <v>248</v>
      </c>
      <c r="B57" t="s">
        <v>184</v>
      </c>
      <c r="C57" t="s">
        <v>377</v>
      </c>
      <c r="D57">
        <v>2.57</v>
      </c>
      <c r="E57">
        <v>144</v>
      </c>
      <c r="F57">
        <v>133</v>
      </c>
      <c r="G57">
        <v>4.5</v>
      </c>
      <c r="K57" t="s">
        <v>247</v>
      </c>
      <c r="L57" t="s">
        <v>412</v>
      </c>
      <c r="M57" s="1">
        <v>37956</v>
      </c>
      <c r="N57" t="s">
        <v>23</v>
      </c>
      <c r="O57" t="s">
        <v>46</v>
      </c>
      <c r="P57" t="s">
        <v>40</v>
      </c>
    </row>
    <row r="58" spans="1:16" x14ac:dyDescent="0.25">
      <c r="A58" t="s">
        <v>251</v>
      </c>
      <c r="B58" t="s">
        <v>146</v>
      </c>
      <c r="C58" t="s">
        <v>360</v>
      </c>
      <c r="K58" t="s">
        <v>183</v>
      </c>
      <c r="L58" t="s">
        <v>415</v>
      </c>
      <c r="M58" s="1">
        <v>39873</v>
      </c>
      <c r="N58" t="s">
        <v>250</v>
      </c>
      <c r="O58" t="s">
        <v>46</v>
      </c>
      <c r="P58" t="s">
        <v>40</v>
      </c>
    </row>
    <row r="59" spans="1:16" x14ac:dyDescent="0.25">
      <c r="A59" t="s">
        <v>254</v>
      </c>
      <c r="B59" t="s">
        <v>255</v>
      </c>
      <c r="C59" t="s">
        <v>361</v>
      </c>
      <c r="D59">
        <v>3.74</v>
      </c>
      <c r="E59">
        <v>168</v>
      </c>
      <c r="F59">
        <v>160</v>
      </c>
      <c r="G59">
        <v>4.5</v>
      </c>
      <c r="K59" t="s">
        <v>252</v>
      </c>
      <c r="L59" t="s">
        <v>418</v>
      </c>
      <c r="M59" s="1">
        <v>39203</v>
      </c>
      <c r="N59" t="s">
        <v>253</v>
      </c>
      <c r="O59" t="s">
        <v>256</v>
      </c>
      <c r="P59" t="s">
        <v>40</v>
      </c>
    </row>
    <row r="60" spans="1:16" x14ac:dyDescent="0.25">
      <c r="A60" t="s">
        <v>259</v>
      </c>
      <c r="B60" t="s">
        <v>260</v>
      </c>
      <c r="C60" t="s">
        <v>361</v>
      </c>
      <c r="D60">
        <v>2.91</v>
      </c>
      <c r="E60">
        <v>144</v>
      </c>
      <c r="F60">
        <v>136</v>
      </c>
      <c r="G60">
        <v>3</v>
      </c>
      <c r="H60">
        <v>78</v>
      </c>
      <c r="K60" t="s">
        <v>257</v>
      </c>
      <c r="L60" t="s">
        <v>419</v>
      </c>
      <c r="M60" s="1">
        <v>40269</v>
      </c>
      <c r="N60" t="s">
        <v>258</v>
      </c>
      <c r="O60" t="s">
        <v>261</v>
      </c>
      <c r="P60" t="s">
        <v>390</v>
      </c>
    </row>
    <row r="61" spans="1:16" x14ac:dyDescent="0.25">
      <c r="A61" t="s">
        <v>386</v>
      </c>
      <c r="B61" t="s">
        <v>387</v>
      </c>
      <c r="C61" t="s">
        <v>361</v>
      </c>
      <c r="D61">
        <v>2.613</v>
      </c>
      <c r="E61">
        <v>162</v>
      </c>
      <c r="F61">
        <v>156</v>
      </c>
      <c r="G61">
        <v>4.5</v>
      </c>
      <c r="K61" t="s">
        <v>388</v>
      </c>
      <c r="L61" t="s">
        <v>416</v>
      </c>
      <c r="M61" s="1">
        <v>40513</v>
      </c>
      <c r="N61" t="s">
        <v>389</v>
      </c>
      <c r="O61" t="s">
        <v>46</v>
      </c>
      <c r="P61" t="s">
        <v>40</v>
      </c>
    </row>
    <row r="62" spans="1:16" x14ac:dyDescent="0.25">
      <c r="A62" t="s">
        <v>262</v>
      </c>
      <c r="B62" t="s">
        <v>263</v>
      </c>
      <c r="C62" t="s">
        <v>377</v>
      </c>
      <c r="D62" t="s">
        <v>363</v>
      </c>
      <c r="E62">
        <v>148</v>
      </c>
      <c r="F62">
        <v>142</v>
      </c>
      <c r="G62">
        <v>3.5</v>
      </c>
      <c r="K62" t="s">
        <v>42</v>
      </c>
      <c r="L62" t="s">
        <v>413</v>
      </c>
      <c r="M62" s="1">
        <v>41487</v>
      </c>
      <c r="N62" t="s">
        <v>4</v>
      </c>
      <c r="O62" t="s">
        <v>164</v>
      </c>
      <c r="P62" t="s">
        <v>40</v>
      </c>
    </row>
    <row r="63" spans="1:16" x14ac:dyDescent="0.25">
      <c r="A63" t="s">
        <v>265</v>
      </c>
      <c r="B63" t="s">
        <v>266</v>
      </c>
      <c r="C63" t="s">
        <v>360</v>
      </c>
      <c r="K63" t="s">
        <v>42</v>
      </c>
      <c r="L63" t="s">
        <v>413</v>
      </c>
      <c r="M63" s="1">
        <v>42156</v>
      </c>
      <c r="N63" t="s">
        <v>264</v>
      </c>
      <c r="O63" t="s">
        <v>267</v>
      </c>
      <c r="P63" t="s">
        <v>40</v>
      </c>
    </row>
    <row r="64" spans="1:16" x14ac:dyDescent="0.25">
      <c r="A64" t="s">
        <v>268</v>
      </c>
      <c r="B64" t="s">
        <v>269</v>
      </c>
      <c r="C64" t="s">
        <v>361</v>
      </c>
      <c r="D64">
        <v>2.63</v>
      </c>
      <c r="E64">
        <v>160</v>
      </c>
      <c r="F64">
        <v>156</v>
      </c>
      <c r="G64">
        <v>4</v>
      </c>
      <c r="K64" t="s">
        <v>392</v>
      </c>
      <c r="L64" t="s">
        <v>412</v>
      </c>
      <c r="M64" s="1">
        <v>35561</v>
      </c>
      <c r="N64" t="s">
        <v>271</v>
      </c>
      <c r="O64" t="s">
        <v>270</v>
      </c>
      <c r="P64" t="s">
        <v>40</v>
      </c>
    </row>
    <row r="65" spans="1:16" x14ac:dyDescent="0.25">
      <c r="A65" t="s">
        <v>274</v>
      </c>
      <c r="B65" t="s">
        <v>275</v>
      </c>
      <c r="C65" t="s">
        <v>377</v>
      </c>
      <c r="D65">
        <v>2.9590000000000001</v>
      </c>
      <c r="E65">
        <v>510</v>
      </c>
      <c r="F65">
        <v>440</v>
      </c>
      <c r="G65">
        <v>3.5</v>
      </c>
      <c r="K65" t="s">
        <v>272</v>
      </c>
      <c r="L65" t="s">
        <v>422</v>
      </c>
      <c r="M65" s="1">
        <v>39203</v>
      </c>
      <c r="N65" t="s">
        <v>273</v>
      </c>
      <c r="O65" t="s">
        <v>276</v>
      </c>
      <c r="P65" t="s">
        <v>8</v>
      </c>
    </row>
    <row r="66" spans="1:16" x14ac:dyDescent="0.25">
      <c r="A66" t="s">
        <v>278</v>
      </c>
      <c r="B66" t="s">
        <v>279</v>
      </c>
      <c r="C66" t="s">
        <v>361</v>
      </c>
      <c r="D66" t="s">
        <v>363</v>
      </c>
      <c r="E66">
        <v>141</v>
      </c>
      <c r="F66">
        <v>139</v>
      </c>
      <c r="G66">
        <v>3</v>
      </c>
      <c r="K66" t="s">
        <v>42</v>
      </c>
      <c r="L66" t="s">
        <v>413</v>
      </c>
      <c r="M66" s="1">
        <v>41426</v>
      </c>
      <c r="N66" t="s">
        <v>277</v>
      </c>
      <c r="O66" t="s">
        <v>108</v>
      </c>
      <c r="P66" t="s">
        <v>40</v>
      </c>
    </row>
    <row r="67" spans="1:16" x14ac:dyDescent="0.25">
      <c r="A67" t="s">
        <v>281</v>
      </c>
      <c r="B67" t="s">
        <v>282</v>
      </c>
      <c r="C67" t="s">
        <v>361</v>
      </c>
      <c r="D67">
        <v>3.5579999999999998</v>
      </c>
      <c r="E67">
        <v>157</v>
      </c>
      <c r="F67">
        <v>150</v>
      </c>
      <c r="G67">
        <v>4</v>
      </c>
      <c r="K67" t="s">
        <v>280</v>
      </c>
      <c r="L67" t="s">
        <v>418</v>
      </c>
      <c r="M67" s="1">
        <v>40330</v>
      </c>
      <c r="N67" t="s">
        <v>4</v>
      </c>
      <c r="O67" t="s">
        <v>283</v>
      </c>
      <c r="P67" t="s">
        <v>8</v>
      </c>
    </row>
    <row r="68" spans="1:16" x14ac:dyDescent="0.25">
      <c r="A68" t="s">
        <v>285</v>
      </c>
      <c r="B68" t="s">
        <v>286</v>
      </c>
      <c r="C68" t="s">
        <v>361</v>
      </c>
      <c r="D68">
        <v>2.67</v>
      </c>
      <c r="E68">
        <v>153</v>
      </c>
      <c r="F68">
        <v>148</v>
      </c>
      <c r="G68">
        <v>4</v>
      </c>
      <c r="K68" t="s">
        <v>83</v>
      </c>
      <c r="L68" t="s">
        <v>415</v>
      </c>
      <c r="M68" s="1">
        <v>40513</v>
      </c>
      <c r="N68" t="s">
        <v>284</v>
      </c>
      <c r="O68" t="s">
        <v>141</v>
      </c>
      <c r="P68" t="s">
        <v>40</v>
      </c>
    </row>
    <row r="69" spans="1:16" x14ac:dyDescent="0.25">
      <c r="A69" t="s">
        <v>287</v>
      </c>
      <c r="B69" t="s">
        <v>288</v>
      </c>
      <c r="C69" t="s">
        <v>361</v>
      </c>
      <c r="D69">
        <v>3.0790000000000002</v>
      </c>
      <c r="E69">
        <v>158</v>
      </c>
      <c r="F69">
        <v>154</v>
      </c>
      <c r="G69">
        <v>4.5</v>
      </c>
      <c r="K69" t="s">
        <v>393</v>
      </c>
      <c r="L69" t="s">
        <v>412</v>
      </c>
      <c r="M69" s="1">
        <v>39437</v>
      </c>
      <c r="N69" t="s">
        <v>4</v>
      </c>
      <c r="O69" t="s">
        <v>141</v>
      </c>
      <c r="P69" t="s">
        <v>40</v>
      </c>
    </row>
    <row r="70" spans="1:16" x14ac:dyDescent="0.25">
      <c r="A70" t="s">
        <v>291</v>
      </c>
      <c r="B70" t="s">
        <v>292</v>
      </c>
      <c r="C70" t="s">
        <v>377</v>
      </c>
      <c r="D70" t="s">
        <v>363</v>
      </c>
      <c r="E70">
        <v>159</v>
      </c>
      <c r="F70">
        <v>144</v>
      </c>
      <c r="G70">
        <v>3.5</v>
      </c>
      <c r="K70" t="s">
        <v>42</v>
      </c>
      <c r="L70" t="s">
        <v>413</v>
      </c>
      <c r="M70" s="1">
        <v>41061</v>
      </c>
      <c r="N70" t="s">
        <v>290</v>
      </c>
      <c r="O70" t="s">
        <v>46</v>
      </c>
      <c r="P70" t="s">
        <v>40</v>
      </c>
    </row>
    <row r="71" spans="1:16" x14ac:dyDescent="0.25">
      <c r="A71" t="s">
        <v>295</v>
      </c>
      <c r="B71" t="s">
        <v>184</v>
      </c>
      <c r="C71" t="s">
        <v>361</v>
      </c>
      <c r="D71">
        <v>3.13</v>
      </c>
      <c r="E71">
        <v>149</v>
      </c>
      <c r="F71">
        <v>148</v>
      </c>
      <c r="G71">
        <v>3</v>
      </c>
      <c r="K71" t="s">
        <v>293</v>
      </c>
      <c r="L71" t="s">
        <v>414</v>
      </c>
      <c r="M71" s="1">
        <v>41426</v>
      </c>
      <c r="N71" t="s">
        <v>294</v>
      </c>
      <c r="O71" t="s">
        <v>296</v>
      </c>
      <c r="P71" t="s">
        <v>15</v>
      </c>
    </row>
    <row r="72" spans="1:16" x14ac:dyDescent="0.25">
      <c r="A72" t="s">
        <v>32</v>
      </c>
      <c r="B72" t="s">
        <v>298</v>
      </c>
      <c r="C72" t="s">
        <v>361</v>
      </c>
      <c r="D72">
        <v>3</v>
      </c>
      <c r="E72">
        <v>153</v>
      </c>
      <c r="F72">
        <v>151</v>
      </c>
      <c r="G72">
        <v>4</v>
      </c>
      <c r="K72" t="s">
        <v>297</v>
      </c>
      <c r="L72" t="s">
        <v>412</v>
      </c>
      <c r="M72" s="1">
        <v>39783</v>
      </c>
      <c r="N72" t="s">
        <v>23</v>
      </c>
      <c r="O72" t="s">
        <v>283</v>
      </c>
      <c r="P72" t="s">
        <v>8</v>
      </c>
    </row>
    <row r="73" spans="1:16" x14ac:dyDescent="0.25">
      <c r="A73" t="s">
        <v>301</v>
      </c>
      <c r="B73" t="s">
        <v>302</v>
      </c>
      <c r="C73" t="s">
        <v>361</v>
      </c>
      <c r="D73" t="s">
        <v>374</v>
      </c>
      <c r="E73">
        <v>153</v>
      </c>
      <c r="F73">
        <v>157</v>
      </c>
      <c r="G73">
        <v>4</v>
      </c>
      <c r="K73" t="s">
        <v>299</v>
      </c>
      <c r="L73" t="s">
        <v>412</v>
      </c>
      <c r="M73" s="1">
        <v>41395</v>
      </c>
      <c r="N73" t="s">
        <v>300</v>
      </c>
      <c r="O73" t="s">
        <v>303</v>
      </c>
      <c r="P73" t="s">
        <v>14</v>
      </c>
    </row>
    <row r="74" spans="1:16" x14ac:dyDescent="0.25">
      <c r="A74" t="s">
        <v>305</v>
      </c>
      <c r="B74" t="s">
        <v>306</v>
      </c>
      <c r="C74" t="s">
        <v>361</v>
      </c>
      <c r="D74">
        <v>3.6067999999999998</v>
      </c>
      <c r="E74">
        <v>159</v>
      </c>
      <c r="F74">
        <v>156</v>
      </c>
      <c r="G74">
        <v>4</v>
      </c>
      <c r="K74" t="s">
        <v>304</v>
      </c>
      <c r="L74" t="s">
        <v>412</v>
      </c>
      <c r="M74" s="1">
        <v>39934</v>
      </c>
      <c r="N74" t="s">
        <v>271</v>
      </c>
      <c r="O74" t="s">
        <v>307</v>
      </c>
      <c r="P74" t="s">
        <v>40</v>
      </c>
    </row>
    <row r="75" spans="1:16" x14ac:dyDescent="0.25">
      <c r="A75" t="s">
        <v>308</v>
      </c>
      <c r="B75" t="s">
        <v>309</v>
      </c>
      <c r="C75" t="s">
        <v>377</v>
      </c>
      <c r="D75">
        <v>2.5</v>
      </c>
      <c r="E75" t="s">
        <v>363</v>
      </c>
      <c r="F75" t="s">
        <v>363</v>
      </c>
      <c r="G75" t="s">
        <v>363</v>
      </c>
      <c r="K75" t="s">
        <v>117</v>
      </c>
      <c r="L75" t="s">
        <v>412</v>
      </c>
      <c r="M75" t="s">
        <v>2</v>
      </c>
      <c r="N75" t="s">
        <v>394</v>
      </c>
      <c r="O75" t="s">
        <v>46</v>
      </c>
      <c r="P75" t="s">
        <v>40</v>
      </c>
    </row>
    <row r="76" spans="1:16" x14ac:dyDescent="0.25">
      <c r="A76" t="s">
        <v>311</v>
      </c>
      <c r="B76" t="s">
        <v>130</v>
      </c>
      <c r="C76" t="s">
        <v>360</v>
      </c>
      <c r="K76" t="s">
        <v>310</v>
      </c>
      <c r="L76" t="s">
        <v>412</v>
      </c>
      <c r="M76" s="1">
        <v>41395</v>
      </c>
      <c r="N76" t="s">
        <v>271</v>
      </c>
      <c r="O76" t="s">
        <v>312</v>
      </c>
      <c r="P76" t="s">
        <v>313</v>
      </c>
    </row>
    <row r="77" spans="1:16" x14ac:dyDescent="0.25">
      <c r="A77" t="s">
        <v>315</v>
      </c>
      <c r="B77" t="s">
        <v>114</v>
      </c>
      <c r="C77" t="s">
        <v>361</v>
      </c>
      <c r="D77" t="s">
        <v>363</v>
      </c>
      <c r="E77">
        <v>157</v>
      </c>
      <c r="F77">
        <v>143</v>
      </c>
      <c r="G77">
        <v>4</v>
      </c>
      <c r="K77" t="s">
        <v>42</v>
      </c>
      <c r="L77" t="s">
        <v>413</v>
      </c>
      <c r="M77" s="1">
        <v>39965</v>
      </c>
      <c r="N77" t="s">
        <v>314</v>
      </c>
      <c r="O77" t="s">
        <v>86</v>
      </c>
      <c r="P77" t="s">
        <v>40</v>
      </c>
    </row>
    <row r="78" spans="1:16" x14ac:dyDescent="0.25">
      <c r="A78" t="s">
        <v>317</v>
      </c>
      <c r="B78" t="s">
        <v>161</v>
      </c>
      <c r="C78" t="s">
        <v>361</v>
      </c>
      <c r="D78">
        <v>2.544</v>
      </c>
      <c r="E78">
        <v>146</v>
      </c>
      <c r="F78">
        <v>145</v>
      </c>
      <c r="G78">
        <v>4</v>
      </c>
      <c r="K78" t="s">
        <v>316</v>
      </c>
      <c r="L78" t="s">
        <v>416</v>
      </c>
      <c r="M78" s="1">
        <v>40330</v>
      </c>
      <c r="N78" t="s">
        <v>23</v>
      </c>
      <c r="O78" t="s">
        <v>141</v>
      </c>
      <c r="P78" t="s">
        <v>40</v>
      </c>
    </row>
    <row r="79" spans="1:16" x14ac:dyDescent="0.25">
      <c r="A79" t="s">
        <v>320</v>
      </c>
      <c r="B79" t="s">
        <v>321</v>
      </c>
      <c r="C79" t="s">
        <v>361</v>
      </c>
      <c r="D79">
        <v>3.4580000000000002</v>
      </c>
      <c r="E79">
        <v>156</v>
      </c>
      <c r="F79">
        <v>145</v>
      </c>
      <c r="G79">
        <v>4.5</v>
      </c>
      <c r="K79" t="s">
        <v>318</v>
      </c>
      <c r="L79" t="s">
        <v>412</v>
      </c>
      <c r="M79" s="1">
        <v>41395</v>
      </c>
      <c r="N79" t="s">
        <v>319</v>
      </c>
      <c r="O79" t="s">
        <v>322</v>
      </c>
      <c r="P79" t="s">
        <v>91</v>
      </c>
    </row>
    <row r="80" spans="1:16" x14ac:dyDescent="0.25">
      <c r="A80" t="s">
        <v>323</v>
      </c>
      <c r="B80" t="s">
        <v>324</v>
      </c>
      <c r="C80" t="s">
        <v>361</v>
      </c>
      <c r="D80">
        <v>2.9580000000000002</v>
      </c>
      <c r="E80">
        <v>154</v>
      </c>
      <c r="F80">
        <v>150</v>
      </c>
      <c r="G80">
        <v>5</v>
      </c>
      <c r="K80" t="s">
        <v>423</v>
      </c>
      <c r="L80" t="s">
        <v>424</v>
      </c>
      <c r="M80" s="2">
        <v>41030</v>
      </c>
      <c r="N80" t="s">
        <v>396</v>
      </c>
      <c r="O80" t="s">
        <v>325</v>
      </c>
      <c r="P80" t="s">
        <v>91</v>
      </c>
    </row>
    <row r="81" spans="1:16" x14ac:dyDescent="0.25">
      <c r="A81" t="s">
        <v>326</v>
      </c>
      <c r="B81" t="s">
        <v>234</v>
      </c>
      <c r="C81" t="s">
        <v>361</v>
      </c>
      <c r="D81">
        <v>2.7989999999999999</v>
      </c>
      <c r="E81">
        <v>161</v>
      </c>
      <c r="F81">
        <v>158</v>
      </c>
      <c r="G81">
        <v>5.5</v>
      </c>
      <c r="K81" t="s">
        <v>397</v>
      </c>
      <c r="L81" t="s">
        <v>414</v>
      </c>
      <c r="M81" s="1">
        <v>39611</v>
      </c>
      <c r="N81" t="s">
        <v>398</v>
      </c>
      <c r="O81" t="s">
        <v>63</v>
      </c>
      <c r="P81" t="s">
        <v>40</v>
      </c>
    </row>
    <row r="82" spans="1:16" x14ac:dyDescent="0.25">
      <c r="A82" t="s">
        <v>327</v>
      </c>
      <c r="B82" t="s">
        <v>130</v>
      </c>
      <c r="C82" t="s">
        <v>361</v>
      </c>
      <c r="D82" t="s">
        <v>363</v>
      </c>
      <c r="E82">
        <v>146</v>
      </c>
      <c r="F82">
        <v>148</v>
      </c>
      <c r="G82">
        <v>2.5</v>
      </c>
      <c r="K82" t="s">
        <v>42</v>
      </c>
      <c r="L82" t="s">
        <v>413</v>
      </c>
      <c r="M82" s="1">
        <v>41426</v>
      </c>
      <c r="N82" t="s">
        <v>4</v>
      </c>
      <c r="O82" t="s">
        <v>86</v>
      </c>
      <c r="P82" t="s">
        <v>40</v>
      </c>
    </row>
    <row r="83" spans="1:16" x14ac:dyDescent="0.25">
      <c r="A83" t="s">
        <v>399</v>
      </c>
      <c r="B83" t="s">
        <v>400</v>
      </c>
      <c r="C83" t="s">
        <v>361</v>
      </c>
      <c r="D83">
        <v>2.83</v>
      </c>
      <c r="E83">
        <v>156</v>
      </c>
      <c r="F83">
        <v>153</v>
      </c>
      <c r="G83">
        <v>4.5</v>
      </c>
      <c r="K83" t="s">
        <v>68</v>
      </c>
      <c r="L83" t="s">
        <v>413</v>
      </c>
      <c r="M83" s="1">
        <v>40620</v>
      </c>
      <c r="N83" t="s">
        <v>401</v>
      </c>
      <c r="O83" t="s">
        <v>337</v>
      </c>
      <c r="P83" t="s">
        <v>40</v>
      </c>
    </row>
    <row r="84" spans="1:16" x14ac:dyDescent="0.25">
      <c r="A84" t="s">
        <v>330</v>
      </c>
      <c r="B84" t="s">
        <v>169</v>
      </c>
      <c r="C84" t="s">
        <v>361</v>
      </c>
      <c r="D84">
        <v>3.64</v>
      </c>
      <c r="E84">
        <v>161</v>
      </c>
      <c r="F84">
        <v>156</v>
      </c>
      <c r="G84">
        <v>4</v>
      </c>
      <c r="K84" t="s">
        <v>328</v>
      </c>
      <c r="L84" t="s">
        <v>416</v>
      </c>
      <c r="M84" s="1">
        <v>41030</v>
      </c>
      <c r="N84" t="s">
        <v>329</v>
      </c>
      <c r="O84" t="s">
        <v>331</v>
      </c>
      <c r="P84" t="s">
        <v>332</v>
      </c>
    </row>
    <row r="85" spans="1:16" x14ac:dyDescent="0.25">
      <c r="A85" t="s">
        <v>333</v>
      </c>
      <c r="B85" t="s">
        <v>249</v>
      </c>
      <c r="C85" t="s">
        <v>361</v>
      </c>
      <c r="D85" t="s">
        <v>363</v>
      </c>
      <c r="E85">
        <v>150</v>
      </c>
      <c r="F85">
        <v>141</v>
      </c>
      <c r="G85">
        <v>2.5</v>
      </c>
      <c r="K85" t="s">
        <v>42</v>
      </c>
      <c r="L85" t="s">
        <v>413</v>
      </c>
      <c r="M85" t="s">
        <v>374</v>
      </c>
      <c r="N85" t="s">
        <v>364</v>
      </c>
      <c r="O85" t="s">
        <v>334</v>
      </c>
      <c r="P85" t="s">
        <v>40</v>
      </c>
    </row>
    <row r="86" spans="1:16" x14ac:dyDescent="0.25">
      <c r="A86" t="s">
        <v>335</v>
      </c>
      <c r="B86" t="s">
        <v>336</v>
      </c>
      <c r="C86" t="s">
        <v>360</v>
      </c>
      <c r="K86" t="s">
        <v>289</v>
      </c>
      <c r="L86" t="s">
        <v>413</v>
      </c>
      <c r="M86" s="1">
        <v>41091</v>
      </c>
      <c r="N86" t="s">
        <v>4</v>
      </c>
      <c r="O86" t="s">
        <v>337</v>
      </c>
      <c r="P86" t="s">
        <v>40</v>
      </c>
    </row>
    <row r="87" spans="1:16" x14ac:dyDescent="0.25">
      <c r="A87" t="s">
        <v>340</v>
      </c>
      <c r="B87" t="s">
        <v>147</v>
      </c>
      <c r="C87" t="s">
        <v>361</v>
      </c>
      <c r="D87">
        <v>3.4159999999999999</v>
      </c>
      <c r="E87">
        <v>150</v>
      </c>
      <c r="F87">
        <v>147</v>
      </c>
      <c r="G87">
        <v>4</v>
      </c>
      <c r="K87" t="s">
        <v>338</v>
      </c>
      <c r="L87" t="s">
        <v>412</v>
      </c>
      <c r="M87" s="1">
        <v>41456</v>
      </c>
      <c r="N87" t="s">
        <v>339</v>
      </c>
      <c r="O87" t="s">
        <v>341</v>
      </c>
      <c r="P87" t="s">
        <v>99</v>
      </c>
    </row>
    <row r="88" spans="1:16" x14ac:dyDescent="0.25">
      <c r="A88" t="s">
        <v>343</v>
      </c>
      <c r="B88" t="s">
        <v>344</v>
      </c>
      <c r="C88" t="s">
        <v>361</v>
      </c>
      <c r="D88" t="s">
        <v>363</v>
      </c>
      <c r="E88">
        <v>145</v>
      </c>
      <c r="F88">
        <v>140</v>
      </c>
      <c r="G88">
        <v>3</v>
      </c>
      <c r="K88" t="s">
        <v>42</v>
      </c>
      <c r="L88" t="s">
        <v>413</v>
      </c>
      <c r="M88" s="1">
        <v>41426</v>
      </c>
      <c r="N88" t="s">
        <v>342</v>
      </c>
      <c r="O88" t="s">
        <v>46</v>
      </c>
      <c r="P88" t="s">
        <v>40</v>
      </c>
    </row>
    <row r="89" spans="1:16" x14ac:dyDescent="0.25">
      <c r="A89" t="s">
        <v>346</v>
      </c>
      <c r="B89" t="s">
        <v>347</v>
      </c>
      <c r="C89" t="s">
        <v>361</v>
      </c>
      <c r="D89" t="s">
        <v>363</v>
      </c>
      <c r="E89">
        <v>150</v>
      </c>
      <c r="F89">
        <v>152</v>
      </c>
      <c r="G89">
        <v>3.5</v>
      </c>
      <c r="K89" t="s">
        <v>42</v>
      </c>
      <c r="L89" t="s">
        <v>413</v>
      </c>
      <c r="M89" s="1">
        <v>41487</v>
      </c>
      <c r="N89" t="s">
        <v>345</v>
      </c>
      <c r="O89" t="s">
        <v>164</v>
      </c>
      <c r="P89" t="s">
        <v>40</v>
      </c>
    </row>
    <row r="90" spans="1:16" x14ac:dyDescent="0.25">
      <c r="A90" t="s">
        <v>402</v>
      </c>
      <c r="B90" t="s">
        <v>403</v>
      </c>
      <c r="C90" t="s">
        <v>361</v>
      </c>
      <c r="D90" t="s">
        <v>406</v>
      </c>
      <c r="E90">
        <v>163</v>
      </c>
      <c r="F90">
        <v>151</v>
      </c>
      <c r="G90">
        <v>5</v>
      </c>
      <c r="K90" t="s">
        <v>404</v>
      </c>
      <c r="L90" t="s">
        <v>424</v>
      </c>
      <c r="M90" s="1">
        <v>33494</v>
      </c>
      <c r="N90" t="s">
        <v>405</v>
      </c>
      <c r="O90" t="s">
        <v>407</v>
      </c>
      <c r="P90" t="s">
        <v>40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opLeftCell="A21" workbookViewId="0">
      <selection activeCell="G40" sqref="G40"/>
    </sheetView>
  </sheetViews>
  <sheetFormatPr defaultRowHeight="15" x14ac:dyDescent="0.25"/>
  <cols>
    <col min="1" max="1" width="13.42578125" bestFit="1" customWidth="1"/>
    <col min="2" max="2" width="12.140625" bestFit="1" customWidth="1"/>
    <col min="3" max="3" width="17" bestFit="1" customWidth="1"/>
    <col min="4" max="4" width="13.85546875" customWidth="1"/>
    <col min="5" max="10" width="12.140625" customWidth="1"/>
    <col min="11" max="11" width="36.7109375" bestFit="1" customWidth="1"/>
    <col min="12" max="12" width="14.85546875" bestFit="1" customWidth="1"/>
    <col min="13" max="13" width="21.85546875" bestFit="1" customWidth="1"/>
    <col min="14" max="14" width="48.140625" bestFit="1" customWidth="1"/>
    <col min="15" max="15" width="15.7109375" bestFit="1" customWidth="1"/>
    <col min="16" max="16" width="22.28515625" bestFit="1" customWidth="1"/>
  </cols>
  <sheetData>
    <row r="1" spans="1:16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t="s">
        <v>358</v>
      </c>
      <c r="K1" t="s">
        <v>348</v>
      </c>
      <c r="L1" t="s">
        <v>411</v>
      </c>
      <c r="M1" t="s">
        <v>349</v>
      </c>
      <c r="N1" t="s">
        <v>350</v>
      </c>
      <c r="O1" t="s">
        <v>351</v>
      </c>
      <c r="P1" t="s">
        <v>352</v>
      </c>
    </row>
    <row r="2" spans="1:16" x14ac:dyDescent="0.25">
      <c r="A2" t="s">
        <v>5</v>
      </c>
      <c r="B2" t="s">
        <v>6</v>
      </c>
      <c r="C2" t="s">
        <v>360</v>
      </c>
      <c r="K2" t="s">
        <v>3</v>
      </c>
      <c r="L2" t="s">
        <v>415</v>
      </c>
      <c r="M2" s="1">
        <v>41518</v>
      </c>
      <c r="N2" t="s">
        <v>4</v>
      </c>
      <c r="O2" t="s">
        <v>7</v>
      </c>
      <c r="P2" t="s">
        <v>8</v>
      </c>
    </row>
    <row r="3" spans="1:16" x14ac:dyDescent="0.25">
      <c r="A3" t="s">
        <v>11</v>
      </c>
      <c r="B3" t="s">
        <v>12</v>
      </c>
      <c r="C3" t="s">
        <v>361</v>
      </c>
      <c r="D3">
        <v>3.33</v>
      </c>
      <c r="E3">
        <v>158</v>
      </c>
      <c r="F3">
        <v>151</v>
      </c>
      <c r="G3">
        <v>3.5</v>
      </c>
      <c r="K3" t="s">
        <v>9</v>
      </c>
      <c r="L3" t="s">
        <v>412</v>
      </c>
      <c r="M3" s="1">
        <v>41030</v>
      </c>
      <c r="N3" t="s">
        <v>10</v>
      </c>
      <c r="O3" t="s">
        <v>13</v>
      </c>
      <c r="P3" t="s">
        <v>14</v>
      </c>
    </row>
    <row r="4" spans="1:16" x14ac:dyDescent="0.25">
      <c r="A4" t="s">
        <v>19</v>
      </c>
      <c r="B4" t="s">
        <v>20</v>
      </c>
      <c r="C4" t="s">
        <v>361</v>
      </c>
      <c r="D4">
        <v>3.97</v>
      </c>
      <c r="E4">
        <v>157</v>
      </c>
      <c r="F4">
        <v>152</v>
      </c>
      <c r="G4">
        <v>4</v>
      </c>
      <c r="K4" t="s">
        <v>17</v>
      </c>
      <c r="L4" t="s">
        <v>412</v>
      </c>
      <c r="M4" s="1">
        <v>40878</v>
      </c>
      <c r="N4" t="s">
        <v>18</v>
      </c>
      <c r="O4" t="s">
        <v>21</v>
      </c>
      <c r="P4" t="s">
        <v>22</v>
      </c>
    </row>
    <row r="5" spans="1:16" x14ac:dyDescent="0.25">
      <c r="A5" t="s">
        <v>26</v>
      </c>
      <c r="B5" t="s">
        <v>27</v>
      </c>
      <c r="C5" t="s">
        <v>361</v>
      </c>
      <c r="D5">
        <v>3.85</v>
      </c>
      <c r="E5">
        <v>161</v>
      </c>
      <c r="F5">
        <v>157</v>
      </c>
      <c r="G5">
        <v>4</v>
      </c>
      <c r="K5" t="s">
        <v>24</v>
      </c>
      <c r="L5" t="s">
        <v>412</v>
      </c>
      <c r="M5" s="1">
        <v>38838</v>
      </c>
      <c r="N5" t="s">
        <v>25</v>
      </c>
      <c r="O5" t="s">
        <v>28</v>
      </c>
      <c r="P5" t="s">
        <v>29</v>
      </c>
    </row>
    <row r="6" spans="1:16" x14ac:dyDescent="0.25">
      <c r="A6" t="s">
        <v>362</v>
      </c>
      <c r="B6" t="s">
        <v>266</v>
      </c>
      <c r="C6" t="s">
        <v>361</v>
      </c>
      <c r="D6" t="s">
        <v>363</v>
      </c>
      <c r="E6">
        <v>151</v>
      </c>
      <c r="F6">
        <v>141</v>
      </c>
      <c r="G6">
        <v>3</v>
      </c>
      <c r="K6" t="s">
        <v>42</v>
      </c>
      <c r="L6" t="s">
        <v>413</v>
      </c>
      <c r="M6" s="1">
        <v>2006</v>
      </c>
      <c r="N6" t="s">
        <v>364</v>
      </c>
      <c r="O6" t="s">
        <v>365</v>
      </c>
      <c r="P6" t="s">
        <v>40</v>
      </c>
    </row>
    <row r="7" spans="1:16" x14ac:dyDescent="0.25">
      <c r="A7" t="s">
        <v>34</v>
      </c>
      <c r="B7" t="s">
        <v>35</v>
      </c>
      <c r="C7" t="s">
        <v>361</v>
      </c>
      <c r="D7" t="s">
        <v>366</v>
      </c>
      <c r="E7">
        <v>147</v>
      </c>
      <c r="F7">
        <v>140</v>
      </c>
      <c r="G7">
        <v>2.5</v>
      </c>
      <c r="K7" t="s">
        <v>420</v>
      </c>
      <c r="L7" t="s">
        <v>416</v>
      </c>
      <c r="M7" s="1">
        <v>41487</v>
      </c>
      <c r="N7" t="s">
        <v>4</v>
      </c>
      <c r="O7" t="s">
        <v>36</v>
      </c>
      <c r="P7" t="s">
        <v>14</v>
      </c>
    </row>
    <row r="8" spans="1:16" x14ac:dyDescent="0.25">
      <c r="A8" t="s">
        <v>37</v>
      </c>
      <c r="B8" t="s">
        <v>38</v>
      </c>
      <c r="C8" t="s">
        <v>361</v>
      </c>
      <c r="D8">
        <v>2.93</v>
      </c>
      <c r="E8">
        <v>150</v>
      </c>
      <c r="F8">
        <v>144</v>
      </c>
      <c r="G8">
        <v>3</v>
      </c>
      <c r="K8" t="s">
        <v>367</v>
      </c>
      <c r="L8" t="s">
        <v>414</v>
      </c>
      <c r="M8" s="1">
        <v>41419</v>
      </c>
      <c r="N8" t="s">
        <v>368</v>
      </c>
      <c r="O8" t="s">
        <v>39</v>
      </c>
      <c r="P8" t="s">
        <v>15</v>
      </c>
    </row>
    <row r="9" spans="1:16" x14ac:dyDescent="0.25">
      <c r="A9" t="s">
        <v>44</v>
      </c>
      <c r="B9" t="s">
        <v>45</v>
      </c>
      <c r="C9" t="s">
        <v>361</v>
      </c>
      <c r="D9" t="s">
        <v>363</v>
      </c>
      <c r="E9">
        <v>167</v>
      </c>
      <c r="F9">
        <v>147</v>
      </c>
      <c r="G9">
        <v>4</v>
      </c>
      <c r="K9" t="s">
        <v>42</v>
      </c>
      <c r="L9" t="s">
        <v>413</v>
      </c>
      <c r="M9" s="1">
        <v>40057</v>
      </c>
      <c r="N9" t="s">
        <v>43</v>
      </c>
      <c r="O9" t="s">
        <v>46</v>
      </c>
      <c r="P9" t="s">
        <v>40</v>
      </c>
    </row>
    <row r="10" spans="1:16" x14ac:dyDescent="0.25">
      <c r="A10" t="s">
        <v>50</v>
      </c>
      <c r="B10" t="s">
        <v>41</v>
      </c>
      <c r="C10" t="s">
        <v>361</v>
      </c>
      <c r="D10">
        <v>2.9119999999999999</v>
      </c>
      <c r="E10">
        <v>157</v>
      </c>
      <c r="F10">
        <v>147</v>
      </c>
      <c r="G10">
        <v>3</v>
      </c>
      <c r="K10" t="s">
        <v>48</v>
      </c>
      <c r="L10" t="s">
        <v>412</v>
      </c>
      <c r="M10" s="1">
        <v>34820</v>
      </c>
      <c r="N10" t="s">
        <v>49</v>
      </c>
      <c r="O10" t="s">
        <v>51</v>
      </c>
      <c r="P10" t="s">
        <v>52</v>
      </c>
    </row>
    <row r="11" spans="1:16" x14ac:dyDescent="0.25">
      <c r="A11" t="s">
        <v>56</v>
      </c>
      <c r="B11" t="s">
        <v>57</v>
      </c>
      <c r="C11" t="s">
        <v>361</v>
      </c>
      <c r="D11">
        <v>3.49</v>
      </c>
      <c r="E11">
        <v>160</v>
      </c>
      <c r="F11">
        <v>150</v>
      </c>
      <c r="G11">
        <v>4.5</v>
      </c>
      <c r="K11" t="s">
        <v>54</v>
      </c>
      <c r="L11" t="s">
        <v>412</v>
      </c>
      <c r="M11" s="1">
        <v>41030</v>
      </c>
      <c r="N11" t="s">
        <v>55</v>
      </c>
      <c r="O11" t="s">
        <v>58</v>
      </c>
      <c r="P11" t="s">
        <v>59</v>
      </c>
    </row>
    <row r="12" spans="1:16" x14ac:dyDescent="0.25">
      <c r="A12" t="s">
        <v>60</v>
      </c>
      <c r="B12" t="s">
        <v>61</v>
      </c>
      <c r="C12" t="s">
        <v>361</v>
      </c>
      <c r="D12" t="s">
        <v>370</v>
      </c>
      <c r="E12">
        <v>153</v>
      </c>
      <c r="F12">
        <v>147</v>
      </c>
      <c r="G12">
        <v>3.5</v>
      </c>
      <c r="K12" t="s">
        <v>289</v>
      </c>
      <c r="L12" t="s">
        <v>413</v>
      </c>
      <c r="M12" t="s">
        <v>2</v>
      </c>
      <c r="N12" t="s">
        <v>369</v>
      </c>
      <c r="O12" t="s">
        <v>62</v>
      </c>
      <c r="P12" t="s">
        <v>40</v>
      </c>
    </row>
    <row r="13" spans="1:16" x14ac:dyDescent="0.25">
      <c r="A13" t="s">
        <v>66</v>
      </c>
      <c r="B13" t="s">
        <v>67</v>
      </c>
      <c r="C13" t="s">
        <v>361</v>
      </c>
      <c r="D13" t="s">
        <v>363</v>
      </c>
      <c r="E13">
        <v>162</v>
      </c>
      <c r="F13">
        <v>150</v>
      </c>
      <c r="G13">
        <v>4.5</v>
      </c>
      <c r="K13" t="s">
        <v>64</v>
      </c>
      <c r="L13" t="s">
        <v>413</v>
      </c>
      <c r="M13" s="1">
        <v>39600</v>
      </c>
      <c r="N13" t="s">
        <v>65</v>
      </c>
      <c r="O13" t="s">
        <v>46</v>
      </c>
      <c r="P13" t="s">
        <v>40</v>
      </c>
    </row>
    <row r="14" spans="1:16" x14ac:dyDescent="0.25">
      <c r="A14" t="s">
        <v>70</v>
      </c>
      <c r="B14" t="s">
        <v>71</v>
      </c>
      <c r="C14" t="s">
        <v>361</v>
      </c>
      <c r="D14">
        <v>3.16</v>
      </c>
      <c r="E14">
        <v>148</v>
      </c>
      <c r="F14">
        <v>150</v>
      </c>
      <c r="G14">
        <v>4</v>
      </c>
      <c r="K14" t="s">
        <v>68</v>
      </c>
      <c r="L14" t="s">
        <v>413</v>
      </c>
      <c r="M14" s="1">
        <v>40330</v>
      </c>
      <c r="N14" t="s">
        <v>69</v>
      </c>
      <c r="O14" t="s">
        <v>72</v>
      </c>
      <c r="P14" t="s">
        <v>40</v>
      </c>
    </row>
    <row r="15" spans="1:16" x14ac:dyDescent="0.25">
      <c r="A15" t="s">
        <v>75</v>
      </c>
      <c r="B15" t="s">
        <v>76</v>
      </c>
      <c r="C15" t="s">
        <v>360</v>
      </c>
      <c r="K15" t="s">
        <v>73</v>
      </c>
      <c r="L15" t="s">
        <v>416</v>
      </c>
      <c r="M15" s="1">
        <v>39600</v>
      </c>
      <c r="N15" t="s">
        <v>74</v>
      </c>
      <c r="O15" t="s">
        <v>63</v>
      </c>
      <c r="P15" t="s">
        <v>40</v>
      </c>
    </row>
    <row r="16" spans="1:16" x14ac:dyDescent="0.25">
      <c r="A16" t="s">
        <v>79</v>
      </c>
      <c r="B16" t="s">
        <v>80</v>
      </c>
      <c r="C16" t="s">
        <v>371</v>
      </c>
      <c r="K16" t="s">
        <v>77</v>
      </c>
      <c r="L16" t="s">
        <v>412</v>
      </c>
      <c r="M16" s="1">
        <v>40299</v>
      </c>
      <c r="N16" t="s">
        <v>78</v>
      </c>
      <c r="O16" t="s">
        <v>81</v>
      </c>
      <c r="P16" t="s">
        <v>82</v>
      </c>
    </row>
    <row r="17" spans="1:16" x14ac:dyDescent="0.25">
      <c r="A17" t="s">
        <v>84</v>
      </c>
      <c r="B17" t="s">
        <v>85</v>
      </c>
      <c r="C17" t="s">
        <v>361</v>
      </c>
      <c r="D17">
        <v>3.7120000000000002</v>
      </c>
      <c r="E17">
        <v>160</v>
      </c>
      <c r="F17">
        <v>150</v>
      </c>
      <c r="G17">
        <v>4</v>
      </c>
      <c r="K17" t="s">
        <v>372</v>
      </c>
      <c r="L17" t="s">
        <v>412</v>
      </c>
      <c r="M17" s="1">
        <v>41041</v>
      </c>
      <c r="N17" t="s">
        <v>23</v>
      </c>
      <c r="O17" t="s">
        <v>86</v>
      </c>
      <c r="P17" t="s">
        <v>40</v>
      </c>
    </row>
    <row r="18" spans="1:16" x14ac:dyDescent="0.25">
      <c r="A18" t="s">
        <v>88</v>
      </c>
      <c r="B18" t="s">
        <v>89</v>
      </c>
      <c r="C18" t="s">
        <v>361</v>
      </c>
      <c r="D18" t="s">
        <v>363</v>
      </c>
      <c r="E18">
        <v>154</v>
      </c>
      <c r="F18">
        <v>153</v>
      </c>
      <c r="G18">
        <v>4.5</v>
      </c>
      <c r="K18" t="s">
        <v>42</v>
      </c>
      <c r="L18" t="s">
        <v>413</v>
      </c>
      <c r="M18" s="1">
        <v>41061</v>
      </c>
      <c r="N18" t="s">
        <v>69</v>
      </c>
      <c r="O18" t="s">
        <v>90</v>
      </c>
      <c r="P18" t="s">
        <v>40</v>
      </c>
    </row>
    <row r="19" spans="1:16" x14ac:dyDescent="0.25">
      <c r="A19" t="s">
        <v>94</v>
      </c>
      <c r="B19" t="s">
        <v>95</v>
      </c>
      <c r="C19" t="s">
        <v>361</v>
      </c>
      <c r="D19">
        <v>3.69</v>
      </c>
      <c r="E19">
        <v>156</v>
      </c>
      <c r="F19">
        <v>144</v>
      </c>
      <c r="G19">
        <v>4</v>
      </c>
      <c r="K19" t="s">
        <v>92</v>
      </c>
      <c r="L19" t="s">
        <v>413</v>
      </c>
      <c r="M19" s="1">
        <v>40026</v>
      </c>
      <c r="N19" t="s">
        <v>93</v>
      </c>
      <c r="O19" t="s">
        <v>96</v>
      </c>
      <c r="P19" t="s">
        <v>40</v>
      </c>
    </row>
    <row r="20" spans="1:16" x14ac:dyDescent="0.25">
      <c r="A20" t="s">
        <v>30</v>
      </c>
      <c r="B20" t="s">
        <v>97</v>
      </c>
      <c r="C20" t="s">
        <v>371</v>
      </c>
      <c r="K20" t="s">
        <v>24</v>
      </c>
      <c r="L20" t="s">
        <v>412</v>
      </c>
      <c r="M20" s="1">
        <v>38473</v>
      </c>
      <c r="N20" t="s">
        <v>87</v>
      </c>
      <c r="O20" t="s">
        <v>98</v>
      </c>
      <c r="P20" t="s">
        <v>99</v>
      </c>
    </row>
    <row r="21" spans="1:16" x14ac:dyDescent="0.25">
      <c r="A21" t="s">
        <v>102</v>
      </c>
      <c r="B21" t="s">
        <v>103</v>
      </c>
      <c r="C21" t="s">
        <v>360</v>
      </c>
      <c r="K21" t="s">
        <v>101</v>
      </c>
      <c r="L21" t="s">
        <v>416</v>
      </c>
      <c r="M21" s="1">
        <v>40664</v>
      </c>
      <c r="N21" t="s">
        <v>23</v>
      </c>
      <c r="O21" t="s">
        <v>104</v>
      </c>
      <c r="P21" t="s">
        <v>105</v>
      </c>
    </row>
    <row r="22" spans="1:16" x14ac:dyDescent="0.25">
      <c r="A22" t="s">
        <v>106</v>
      </c>
      <c r="B22" t="s">
        <v>107</v>
      </c>
      <c r="C22" t="s">
        <v>373</v>
      </c>
      <c r="E22">
        <v>145</v>
      </c>
      <c r="F22">
        <v>141</v>
      </c>
      <c r="G22">
        <v>2.5</v>
      </c>
      <c r="K22" t="s">
        <v>42</v>
      </c>
      <c r="L22" t="s">
        <v>413</v>
      </c>
      <c r="M22" t="s">
        <v>374</v>
      </c>
      <c r="N22" t="s">
        <v>364</v>
      </c>
      <c r="O22" t="s">
        <v>108</v>
      </c>
      <c r="P22" t="s">
        <v>40</v>
      </c>
    </row>
    <row r="23" spans="1:16" x14ac:dyDescent="0.25">
      <c r="A23" t="s">
        <v>111</v>
      </c>
      <c r="B23" t="s">
        <v>112</v>
      </c>
      <c r="C23" t="s">
        <v>360</v>
      </c>
      <c r="K23" t="s">
        <v>42</v>
      </c>
      <c r="L23" t="s">
        <v>413</v>
      </c>
      <c r="M23" s="1">
        <v>41426</v>
      </c>
      <c r="N23" t="s">
        <v>110</v>
      </c>
      <c r="O23" t="s">
        <v>46</v>
      </c>
      <c r="P23" t="s">
        <v>40</v>
      </c>
    </row>
    <row r="24" spans="1:16" x14ac:dyDescent="0.25">
      <c r="A24" t="s">
        <v>113</v>
      </c>
      <c r="B24" t="s">
        <v>114</v>
      </c>
      <c r="C24" t="s">
        <v>361</v>
      </c>
      <c r="D24">
        <v>3.27</v>
      </c>
      <c r="E24">
        <v>155</v>
      </c>
      <c r="F24">
        <v>145</v>
      </c>
      <c r="G24">
        <v>4.5</v>
      </c>
      <c r="K24" t="s">
        <v>382</v>
      </c>
      <c r="L24" t="s">
        <v>416</v>
      </c>
      <c r="M24" s="1">
        <v>39578</v>
      </c>
      <c r="N24" t="s">
        <v>383</v>
      </c>
      <c r="O24" t="s">
        <v>115</v>
      </c>
      <c r="P24" t="s">
        <v>40</v>
      </c>
    </row>
    <row r="25" spans="1:16" x14ac:dyDescent="0.25">
      <c r="A25" t="s">
        <v>119</v>
      </c>
      <c r="B25" t="s">
        <v>120</v>
      </c>
      <c r="C25" t="s">
        <v>361</v>
      </c>
      <c r="D25">
        <v>3.36</v>
      </c>
      <c r="E25">
        <v>162</v>
      </c>
      <c r="F25">
        <v>152</v>
      </c>
      <c r="G25">
        <v>4</v>
      </c>
      <c r="K25" t="s">
        <v>117</v>
      </c>
      <c r="L25" t="s">
        <v>412</v>
      </c>
      <c r="M25" s="1">
        <v>40664</v>
      </c>
      <c r="N25" t="s">
        <v>118</v>
      </c>
      <c r="O25" t="s">
        <v>46</v>
      </c>
      <c r="P25" t="s">
        <v>40</v>
      </c>
    </row>
    <row r="26" spans="1:16" x14ac:dyDescent="0.25">
      <c r="A26" t="s">
        <v>121</v>
      </c>
      <c r="B26" t="s">
        <v>122</v>
      </c>
      <c r="C26" t="s">
        <v>360</v>
      </c>
      <c r="K26" t="s">
        <v>2</v>
      </c>
      <c r="M26" t="s">
        <v>2</v>
      </c>
      <c r="N26" t="s">
        <v>2</v>
      </c>
      <c r="O26" t="s">
        <v>123</v>
      </c>
      <c r="P26" t="s">
        <v>124</v>
      </c>
    </row>
    <row r="27" spans="1:16" x14ac:dyDescent="0.25">
      <c r="A27" t="s">
        <v>129</v>
      </c>
      <c r="B27" t="s">
        <v>130</v>
      </c>
      <c r="C27" t="s">
        <v>361</v>
      </c>
      <c r="D27">
        <v>2.71</v>
      </c>
      <c r="E27">
        <v>156</v>
      </c>
      <c r="F27">
        <v>145</v>
      </c>
      <c r="G27">
        <v>4</v>
      </c>
      <c r="K27" t="s">
        <v>127</v>
      </c>
      <c r="L27" t="s">
        <v>412</v>
      </c>
      <c r="M27" s="1">
        <v>37377</v>
      </c>
      <c r="N27" t="s">
        <v>128</v>
      </c>
      <c r="O27" t="s">
        <v>131</v>
      </c>
      <c r="P27" t="s">
        <v>132</v>
      </c>
    </row>
    <row r="28" spans="1:16" x14ac:dyDescent="0.25">
      <c r="A28" t="s">
        <v>135</v>
      </c>
      <c r="B28" t="s">
        <v>136</v>
      </c>
      <c r="C28" t="s">
        <v>361</v>
      </c>
      <c r="D28" t="s">
        <v>363</v>
      </c>
      <c r="E28">
        <v>152</v>
      </c>
      <c r="F28">
        <v>146</v>
      </c>
      <c r="G28">
        <v>3</v>
      </c>
      <c r="K28" t="s">
        <v>133</v>
      </c>
      <c r="L28" t="s">
        <v>413</v>
      </c>
      <c r="M28" s="1">
        <v>38139</v>
      </c>
      <c r="N28" t="s">
        <v>134</v>
      </c>
      <c r="O28" t="s">
        <v>46</v>
      </c>
      <c r="P28" t="s">
        <v>40</v>
      </c>
    </row>
    <row r="29" spans="1:16" x14ac:dyDescent="0.25">
      <c r="A29" t="s">
        <v>138</v>
      </c>
      <c r="B29" t="s">
        <v>139</v>
      </c>
      <c r="C29" t="s">
        <v>373</v>
      </c>
      <c r="D29" t="s">
        <v>363</v>
      </c>
      <c r="E29">
        <v>161</v>
      </c>
      <c r="F29">
        <v>146</v>
      </c>
      <c r="G29">
        <v>4</v>
      </c>
      <c r="K29" t="s">
        <v>64</v>
      </c>
      <c r="L29" t="s">
        <v>413</v>
      </c>
      <c r="M29" s="1">
        <v>41456</v>
      </c>
      <c r="N29" t="s">
        <v>137</v>
      </c>
      <c r="O29" t="s">
        <v>140</v>
      </c>
      <c r="P29" t="s">
        <v>40</v>
      </c>
    </row>
    <row r="30" spans="1:16" x14ac:dyDescent="0.25">
      <c r="A30" t="s">
        <v>142</v>
      </c>
      <c r="B30" t="s">
        <v>143</v>
      </c>
      <c r="C30" t="s">
        <v>361</v>
      </c>
      <c r="D30">
        <v>2.98</v>
      </c>
      <c r="E30">
        <v>380</v>
      </c>
      <c r="F30">
        <v>380</v>
      </c>
      <c r="G30">
        <v>3.5</v>
      </c>
      <c r="K30" t="s">
        <v>3</v>
      </c>
      <c r="L30" t="s">
        <v>415</v>
      </c>
      <c r="M30" s="1">
        <v>37500</v>
      </c>
      <c r="N30" t="s">
        <v>23</v>
      </c>
      <c r="O30" t="s">
        <v>144</v>
      </c>
      <c r="P30" t="s">
        <v>40</v>
      </c>
    </row>
    <row r="31" spans="1:16" x14ac:dyDescent="0.25">
      <c r="A31" t="s">
        <v>148</v>
      </c>
      <c r="B31" t="s">
        <v>31</v>
      </c>
      <c r="C31" t="s">
        <v>361</v>
      </c>
      <c r="D31">
        <v>2.97</v>
      </c>
      <c r="E31">
        <v>143</v>
      </c>
      <c r="F31">
        <v>137</v>
      </c>
      <c r="G31">
        <v>3.5</v>
      </c>
      <c r="K31" t="s">
        <v>375</v>
      </c>
      <c r="L31" t="s">
        <v>412</v>
      </c>
      <c r="M31" s="1">
        <v>38123</v>
      </c>
      <c r="N31" t="s">
        <v>376</v>
      </c>
      <c r="O31" t="s">
        <v>149</v>
      </c>
      <c r="P31" t="s">
        <v>109</v>
      </c>
    </row>
    <row r="32" spans="1:16" x14ac:dyDescent="0.25">
      <c r="A32" t="s">
        <v>16</v>
      </c>
      <c r="B32" t="s">
        <v>153</v>
      </c>
      <c r="C32" t="s">
        <v>361</v>
      </c>
      <c r="D32">
        <v>3.41</v>
      </c>
      <c r="E32">
        <v>148</v>
      </c>
      <c r="F32">
        <v>149</v>
      </c>
      <c r="G32">
        <v>4</v>
      </c>
      <c r="K32" t="s">
        <v>151</v>
      </c>
      <c r="L32" t="s">
        <v>412</v>
      </c>
      <c r="M32" s="1">
        <v>40664</v>
      </c>
      <c r="N32" t="s">
        <v>152</v>
      </c>
      <c r="O32" t="s">
        <v>154</v>
      </c>
      <c r="P32" t="s">
        <v>14</v>
      </c>
    </row>
    <row r="33" spans="1:16" x14ac:dyDescent="0.25">
      <c r="A33" t="s">
        <v>155</v>
      </c>
      <c r="B33" t="s">
        <v>156</v>
      </c>
      <c r="C33" t="s">
        <v>377</v>
      </c>
      <c r="D33" t="s">
        <v>363</v>
      </c>
      <c r="E33">
        <v>156</v>
      </c>
      <c r="F33">
        <v>146</v>
      </c>
      <c r="G33">
        <v>3</v>
      </c>
      <c r="K33" t="s">
        <v>64</v>
      </c>
      <c r="L33" t="s">
        <v>413</v>
      </c>
      <c r="M33" s="1">
        <v>41061</v>
      </c>
      <c r="N33" t="s">
        <v>69</v>
      </c>
      <c r="O33" t="s">
        <v>157</v>
      </c>
      <c r="P33" t="s">
        <v>40</v>
      </c>
    </row>
    <row r="34" spans="1:16" x14ac:dyDescent="0.25">
      <c r="A34" t="s">
        <v>160</v>
      </c>
      <c r="B34" t="s">
        <v>161</v>
      </c>
      <c r="C34" t="s">
        <v>361</v>
      </c>
      <c r="D34">
        <v>2.99</v>
      </c>
      <c r="E34">
        <v>143</v>
      </c>
      <c r="F34">
        <v>144</v>
      </c>
      <c r="G34">
        <v>4</v>
      </c>
      <c r="K34" t="s">
        <v>158</v>
      </c>
      <c r="L34" t="s">
        <v>412</v>
      </c>
      <c r="M34" s="1">
        <v>41030</v>
      </c>
      <c r="N34" t="s">
        <v>159</v>
      </c>
      <c r="O34" t="s">
        <v>162</v>
      </c>
      <c r="P34" t="s">
        <v>163</v>
      </c>
    </row>
    <row r="35" spans="1:16" x14ac:dyDescent="0.25">
      <c r="A35" t="s">
        <v>167</v>
      </c>
      <c r="B35" t="s">
        <v>168</v>
      </c>
      <c r="C35" t="s">
        <v>377</v>
      </c>
      <c r="D35">
        <v>2.36</v>
      </c>
      <c r="E35">
        <v>151</v>
      </c>
      <c r="F35">
        <v>148</v>
      </c>
      <c r="G35">
        <v>3</v>
      </c>
      <c r="K35" t="s">
        <v>165</v>
      </c>
      <c r="L35" t="s">
        <v>413</v>
      </c>
      <c r="M35" s="1">
        <v>33025</v>
      </c>
      <c r="N35" t="s">
        <v>166</v>
      </c>
      <c r="O35" t="s">
        <v>170</v>
      </c>
      <c r="P35" t="s">
        <v>40</v>
      </c>
    </row>
    <row r="36" spans="1:16" x14ac:dyDescent="0.25">
      <c r="A36" t="s">
        <v>171</v>
      </c>
      <c r="B36" t="s">
        <v>172</v>
      </c>
      <c r="C36" t="s">
        <v>361</v>
      </c>
      <c r="D36">
        <v>2.85</v>
      </c>
      <c r="E36">
        <v>146</v>
      </c>
      <c r="F36">
        <v>154</v>
      </c>
      <c r="G36">
        <v>3.5</v>
      </c>
      <c r="K36" t="s">
        <v>378</v>
      </c>
      <c r="L36" t="s">
        <v>416</v>
      </c>
      <c r="M36" s="2">
        <v>40299</v>
      </c>
      <c r="N36" t="s">
        <v>379</v>
      </c>
      <c r="O36" t="s">
        <v>173</v>
      </c>
      <c r="P36" t="s">
        <v>53</v>
      </c>
    </row>
    <row r="37" spans="1:16" x14ac:dyDescent="0.25">
      <c r="A37" t="s">
        <v>176</v>
      </c>
      <c r="B37" t="s">
        <v>177</v>
      </c>
      <c r="C37" t="s">
        <v>361</v>
      </c>
      <c r="D37">
        <v>2.7040000000000002</v>
      </c>
      <c r="E37">
        <v>163</v>
      </c>
      <c r="F37">
        <v>158</v>
      </c>
      <c r="G37">
        <v>5.5</v>
      </c>
      <c r="K37" t="s">
        <v>174</v>
      </c>
      <c r="L37" t="s">
        <v>412</v>
      </c>
      <c r="M37" s="1">
        <v>40664</v>
      </c>
      <c r="N37" t="s">
        <v>175</v>
      </c>
      <c r="O37" t="s">
        <v>178</v>
      </c>
      <c r="P37" t="s">
        <v>22</v>
      </c>
    </row>
    <row r="38" spans="1:16" x14ac:dyDescent="0.25">
      <c r="A38" t="s">
        <v>179</v>
      </c>
      <c r="B38" t="s">
        <v>180</v>
      </c>
      <c r="C38" t="s">
        <v>361</v>
      </c>
      <c r="D38">
        <v>3.43</v>
      </c>
      <c r="E38">
        <v>159</v>
      </c>
      <c r="F38">
        <v>151</v>
      </c>
      <c r="G38">
        <v>4</v>
      </c>
      <c r="K38" t="s">
        <v>380</v>
      </c>
      <c r="L38" t="s">
        <v>412</v>
      </c>
      <c r="M38" s="1">
        <v>39431</v>
      </c>
      <c r="N38" t="s">
        <v>381</v>
      </c>
      <c r="O38" t="s">
        <v>181</v>
      </c>
      <c r="P38" t="s">
        <v>182</v>
      </c>
    </row>
    <row r="39" spans="1:16" x14ac:dyDescent="0.25">
      <c r="A39" t="s">
        <v>186</v>
      </c>
      <c r="B39" t="s">
        <v>187</v>
      </c>
      <c r="C39" t="s">
        <v>361</v>
      </c>
      <c r="D39" t="s">
        <v>363</v>
      </c>
      <c r="E39">
        <v>145</v>
      </c>
      <c r="F39">
        <v>149</v>
      </c>
      <c r="G39">
        <v>2.5</v>
      </c>
      <c r="K39" t="s">
        <v>42</v>
      </c>
      <c r="L39" t="s">
        <v>413</v>
      </c>
      <c r="M39" s="1">
        <v>41426</v>
      </c>
      <c r="N39" t="s">
        <v>185</v>
      </c>
      <c r="O39" t="s">
        <v>141</v>
      </c>
      <c r="P39" t="s">
        <v>40</v>
      </c>
    </row>
    <row r="40" spans="1:16" x14ac:dyDescent="0.25">
      <c r="A40" t="s">
        <v>190</v>
      </c>
      <c r="B40" t="s">
        <v>172</v>
      </c>
      <c r="C40" t="s">
        <v>360</v>
      </c>
      <c r="K40" t="s">
        <v>188</v>
      </c>
      <c r="L40" t="s">
        <v>416</v>
      </c>
      <c r="M40" s="1">
        <v>39934</v>
      </c>
      <c r="N40" t="s">
        <v>189</v>
      </c>
      <c r="O40" t="s">
        <v>191</v>
      </c>
      <c r="P40" t="s">
        <v>47</v>
      </c>
    </row>
    <row r="41" spans="1:16" x14ac:dyDescent="0.25">
      <c r="A41" t="s">
        <v>193</v>
      </c>
      <c r="B41" t="s">
        <v>194</v>
      </c>
      <c r="C41" t="s">
        <v>361</v>
      </c>
      <c r="D41" t="s">
        <v>374</v>
      </c>
      <c r="E41">
        <v>159</v>
      </c>
      <c r="F41">
        <v>160</v>
      </c>
      <c r="G41">
        <v>4</v>
      </c>
      <c r="K41" t="s">
        <v>192</v>
      </c>
      <c r="L41" t="s">
        <v>412</v>
      </c>
      <c r="M41" s="1">
        <v>41395</v>
      </c>
      <c r="N41" t="s">
        <v>4</v>
      </c>
      <c r="O41" t="s">
        <v>195</v>
      </c>
      <c r="P41" t="s">
        <v>100</v>
      </c>
    </row>
    <row r="42" spans="1:16" x14ac:dyDescent="0.25">
      <c r="A42" t="s">
        <v>196</v>
      </c>
      <c r="B42" t="s">
        <v>31</v>
      </c>
      <c r="C42" t="s">
        <v>361</v>
      </c>
      <c r="D42">
        <v>3.41</v>
      </c>
      <c r="E42">
        <v>150</v>
      </c>
      <c r="F42">
        <v>145</v>
      </c>
      <c r="G42">
        <v>4</v>
      </c>
      <c r="K42" t="s">
        <v>68</v>
      </c>
      <c r="L42" t="s">
        <v>413</v>
      </c>
      <c r="M42" s="1">
        <v>40886</v>
      </c>
      <c r="N42" t="s">
        <v>384</v>
      </c>
      <c r="O42" t="s">
        <v>197</v>
      </c>
      <c r="P42" t="s">
        <v>198</v>
      </c>
    </row>
    <row r="43" spans="1:16" x14ac:dyDescent="0.25">
      <c r="A43" t="s">
        <v>201</v>
      </c>
      <c r="B43" t="s">
        <v>202</v>
      </c>
      <c r="C43" t="s">
        <v>361</v>
      </c>
      <c r="D43">
        <v>3.048</v>
      </c>
      <c r="E43">
        <v>163</v>
      </c>
      <c r="F43">
        <v>153</v>
      </c>
      <c r="G43">
        <v>4.5</v>
      </c>
      <c r="K43" t="s">
        <v>199</v>
      </c>
      <c r="L43" t="s">
        <v>417</v>
      </c>
      <c r="M43" s="1">
        <v>38473</v>
      </c>
      <c r="N43" t="s">
        <v>200</v>
      </c>
      <c r="O43" t="s">
        <v>113</v>
      </c>
      <c r="P43" t="s">
        <v>15</v>
      </c>
    </row>
    <row r="44" spans="1:16" x14ac:dyDescent="0.25">
      <c r="A44" t="s">
        <v>205</v>
      </c>
      <c r="B44" t="s">
        <v>139</v>
      </c>
      <c r="C44" t="s">
        <v>361</v>
      </c>
      <c r="D44">
        <v>3.1829999999999998</v>
      </c>
      <c r="E44">
        <v>157</v>
      </c>
      <c r="F44">
        <v>150</v>
      </c>
      <c r="G44">
        <v>3</v>
      </c>
      <c r="K44" t="s">
        <v>203</v>
      </c>
      <c r="L44" t="s">
        <v>412</v>
      </c>
      <c r="M44" s="1">
        <v>33359</v>
      </c>
      <c r="N44" t="s">
        <v>204</v>
      </c>
      <c r="O44" t="s">
        <v>86</v>
      </c>
      <c r="P44" t="s">
        <v>40</v>
      </c>
    </row>
    <row r="45" spans="1:16" x14ac:dyDescent="0.25">
      <c r="A45" t="s">
        <v>206</v>
      </c>
      <c r="B45" t="s">
        <v>207</v>
      </c>
      <c r="C45" t="s">
        <v>361</v>
      </c>
      <c r="D45" t="s">
        <v>374</v>
      </c>
      <c r="E45">
        <v>158</v>
      </c>
      <c r="F45">
        <v>159</v>
      </c>
      <c r="G45">
        <v>2.5</v>
      </c>
      <c r="K45" t="s">
        <v>183</v>
      </c>
      <c r="L45" t="s">
        <v>415</v>
      </c>
      <c r="M45" t="s">
        <v>374</v>
      </c>
      <c r="N45" t="s">
        <v>69</v>
      </c>
      <c r="O45" t="s">
        <v>208</v>
      </c>
      <c r="P45" t="s">
        <v>8</v>
      </c>
    </row>
    <row r="46" spans="1:16" x14ac:dyDescent="0.25">
      <c r="A46" t="s">
        <v>210</v>
      </c>
      <c r="B46" t="s">
        <v>146</v>
      </c>
      <c r="C46" t="s">
        <v>360</v>
      </c>
      <c r="K46" t="s">
        <v>145</v>
      </c>
      <c r="L46" t="s">
        <v>413</v>
      </c>
      <c r="M46" s="1">
        <v>41426</v>
      </c>
      <c r="N46" t="s">
        <v>209</v>
      </c>
      <c r="O46" t="s">
        <v>164</v>
      </c>
      <c r="P46" t="s">
        <v>40</v>
      </c>
    </row>
    <row r="47" spans="1:16" x14ac:dyDescent="0.25">
      <c r="A47" t="s">
        <v>211</v>
      </c>
      <c r="B47" t="s">
        <v>212</v>
      </c>
      <c r="C47" t="s">
        <v>360</v>
      </c>
      <c r="K47" t="s">
        <v>2</v>
      </c>
      <c r="M47" t="s">
        <v>2</v>
      </c>
      <c r="N47" t="s">
        <v>2</v>
      </c>
      <c r="O47" t="s">
        <v>213</v>
      </c>
      <c r="P47" t="s">
        <v>391</v>
      </c>
    </row>
    <row r="48" spans="1:16" x14ac:dyDescent="0.25">
      <c r="A48" t="s">
        <v>214</v>
      </c>
      <c r="B48" t="s">
        <v>215</v>
      </c>
      <c r="C48" t="s">
        <v>360</v>
      </c>
      <c r="K48" t="s">
        <v>42</v>
      </c>
      <c r="L48" t="s">
        <v>413</v>
      </c>
      <c r="M48" s="1">
        <v>41153</v>
      </c>
      <c r="N48" t="s">
        <v>10</v>
      </c>
      <c r="O48" t="s">
        <v>216</v>
      </c>
      <c r="P48" t="s">
        <v>40</v>
      </c>
    </row>
    <row r="49" spans="1:16" x14ac:dyDescent="0.25">
      <c r="A49" t="s">
        <v>219</v>
      </c>
      <c r="B49" t="s">
        <v>220</v>
      </c>
      <c r="C49" t="s">
        <v>361</v>
      </c>
      <c r="D49">
        <v>3.49</v>
      </c>
      <c r="E49">
        <v>136</v>
      </c>
      <c r="F49">
        <v>140</v>
      </c>
      <c r="G49">
        <v>2</v>
      </c>
      <c r="K49" t="s">
        <v>217</v>
      </c>
      <c r="L49" t="s">
        <v>421</v>
      </c>
      <c r="M49" s="1">
        <v>41426</v>
      </c>
      <c r="N49" t="s">
        <v>218</v>
      </c>
      <c r="O49" t="s">
        <v>115</v>
      </c>
      <c r="P49" t="s">
        <v>40</v>
      </c>
    </row>
    <row r="50" spans="1:16" x14ac:dyDescent="0.25">
      <c r="A50" t="s">
        <v>221</v>
      </c>
      <c r="B50" t="s">
        <v>222</v>
      </c>
      <c r="C50" t="s">
        <v>377</v>
      </c>
      <c r="D50" t="s">
        <v>363</v>
      </c>
      <c r="E50">
        <v>141</v>
      </c>
      <c r="F50">
        <v>137</v>
      </c>
      <c r="G50">
        <v>1</v>
      </c>
      <c r="K50" t="s">
        <v>42</v>
      </c>
      <c r="L50" t="s">
        <v>413</v>
      </c>
      <c r="M50" t="s">
        <v>374</v>
      </c>
      <c r="N50" t="s">
        <v>69</v>
      </c>
      <c r="O50" t="s">
        <v>46</v>
      </c>
      <c r="P50" t="s">
        <v>40</v>
      </c>
    </row>
    <row r="51" spans="1:16" x14ac:dyDescent="0.25">
      <c r="A51" t="s">
        <v>150</v>
      </c>
      <c r="B51" t="s">
        <v>224</v>
      </c>
      <c r="C51" t="s">
        <v>360</v>
      </c>
      <c r="K51" t="s">
        <v>223</v>
      </c>
      <c r="L51" t="s">
        <v>412</v>
      </c>
      <c r="M51" s="1">
        <v>38838</v>
      </c>
      <c r="N51" t="s">
        <v>126</v>
      </c>
      <c r="O51" t="s">
        <v>225</v>
      </c>
      <c r="P51" t="s">
        <v>116</v>
      </c>
    </row>
    <row r="52" spans="1:16" x14ac:dyDescent="0.25">
      <c r="A52" t="s">
        <v>228</v>
      </c>
      <c r="B52" t="s">
        <v>229</v>
      </c>
      <c r="C52" t="s">
        <v>371</v>
      </c>
      <c r="K52" t="s">
        <v>226</v>
      </c>
      <c r="L52" t="s">
        <v>412</v>
      </c>
      <c r="M52" s="1">
        <v>41122</v>
      </c>
      <c r="N52" t="s">
        <v>227</v>
      </c>
      <c r="O52" t="s">
        <v>230</v>
      </c>
      <c r="P52" t="s">
        <v>125</v>
      </c>
    </row>
    <row r="53" spans="1:16" x14ac:dyDescent="0.25">
      <c r="A53" t="s">
        <v>233</v>
      </c>
      <c r="B53" t="s">
        <v>234</v>
      </c>
      <c r="C53" t="s">
        <v>361</v>
      </c>
      <c r="D53">
        <v>3.39</v>
      </c>
      <c r="E53">
        <v>152</v>
      </c>
      <c r="F53">
        <v>152</v>
      </c>
      <c r="G53">
        <v>4.5</v>
      </c>
      <c r="K53" t="s">
        <v>231</v>
      </c>
      <c r="L53" t="s">
        <v>412</v>
      </c>
      <c r="M53" s="1">
        <v>38200</v>
      </c>
      <c r="N53" t="s">
        <v>232</v>
      </c>
      <c r="O53" t="s">
        <v>164</v>
      </c>
      <c r="P53" t="s">
        <v>40</v>
      </c>
    </row>
    <row r="54" spans="1:16" x14ac:dyDescent="0.25">
      <c r="A54" t="s">
        <v>237</v>
      </c>
      <c r="B54" t="s">
        <v>238</v>
      </c>
      <c r="C54" t="s">
        <v>360</v>
      </c>
      <c r="K54" t="s">
        <v>235</v>
      </c>
      <c r="L54" t="s">
        <v>418</v>
      </c>
      <c r="M54" s="1">
        <v>41030</v>
      </c>
      <c r="N54" t="s">
        <v>236</v>
      </c>
      <c r="O54" t="s">
        <v>239</v>
      </c>
      <c r="P54" t="s">
        <v>40</v>
      </c>
    </row>
    <row r="55" spans="1:16" x14ac:dyDescent="0.25">
      <c r="A55" t="s">
        <v>242</v>
      </c>
      <c r="B55" t="s">
        <v>243</v>
      </c>
      <c r="C55" t="s">
        <v>361</v>
      </c>
      <c r="D55">
        <v>3.8130000000000002</v>
      </c>
      <c r="E55">
        <v>161</v>
      </c>
      <c r="F55">
        <v>151</v>
      </c>
      <c r="G55">
        <v>5</v>
      </c>
      <c r="K55" t="s">
        <v>240</v>
      </c>
      <c r="L55" t="s">
        <v>416</v>
      </c>
      <c r="M55" s="1">
        <v>40664</v>
      </c>
      <c r="N55" t="s">
        <v>241</v>
      </c>
      <c r="O55" t="s">
        <v>46</v>
      </c>
      <c r="P55" t="s">
        <v>40</v>
      </c>
    </row>
    <row r="56" spans="1:16" x14ac:dyDescent="0.25">
      <c r="A56" t="s">
        <v>245</v>
      </c>
      <c r="B56" t="s">
        <v>246</v>
      </c>
      <c r="C56" t="s">
        <v>377</v>
      </c>
      <c r="D56" t="s">
        <v>363</v>
      </c>
      <c r="E56">
        <v>153</v>
      </c>
      <c r="F56">
        <v>142</v>
      </c>
      <c r="G56">
        <v>3.5</v>
      </c>
      <c r="K56" t="s">
        <v>42</v>
      </c>
      <c r="L56" t="s">
        <v>413</v>
      </c>
      <c r="M56" s="1">
        <v>38869</v>
      </c>
      <c r="N56" t="s">
        <v>244</v>
      </c>
      <c r="O56" t="s">
        <v>81</v>
      </c>
      <c r="P56" t="s">
        <v>82</v>
      </c>
    </row>
    <row r="57" spans="1:16" x14ac:dyDescent="0.25">
      <c r="A57" t="s">
        <v>248</v>
      </c>
      <c r="B57" t="s">
        <v>184</v>
      </c>
      <c r="C57" t="s">
        <v>377</v>
      </c>
      <c r="D57">
        <v>2.57</v>
      </c>
      <c r="E57">
        <v>144</v>
      </c>
      <c r="F57">
        <v>133</v>
      </c>
      <c r="G57">
        <v>4.5</v>
      </c>
      <c r="K57" t="s">
        <v>247</v>
      </c>
      <c r="L57" t="s">
        <v>412</v>
      </c>
      <c r="M57" s="1">
        <v>37956</v>
      </c>
      <c r="N57" t="s">
        <v>23</v>
      </c>
      <c r="O57" t="s">
        <v>46</v>
      </c>
      <c r="P57" t="s">
        <v>40</v>
      </c>
    </row>
    <row r="58" spans="1:16" x14ac:dyDescent="0.25">
      <c r="A58" t="s">
        <v>251</v>
      </c>
      <c r="B58" t="s">
        <v>146</v>
      </c>
      <c r="C58" t="s">
        <v>360</v>
      </c>
      <c r="K58" t="s">
        <v>183</v>
      </c>
      <c r="L58" t="s">
        <v>415</v>
      </c>
      <c r="M58" s="1">
        <v>39873</v>
      </c>
      <c r="N58" t="s">
        <v>250</v>
      </c>
      <c r="O58" t="s">
        <v>46</v>
      </c>
      <c r="P58" t="s">
        <v>40</v>
      </c>
    </row>
    <row r="59" spans="1:16" x14ac:dyDescent="0.25">
      <c r="A59" t="s">
        <v>254</v>
      </c>
      <c r="B59" t="s">
        <v>255</v>
      </c>
      <c r="C59" t="s">
        <v>361</v>
      </c>
      <c r="D59">
        <v>3.74</v>
      </c>
      <c r="E59">
        <v>168</v>
      </c>
      <c r="F59">
        <v>160</v>
      </c>
      <c r="G59">
        <v>4.5</v>
      </c>
      <c r="K59" t="s">
        <v>252</v>
      </c>
      <c r="L59" t="s">
        <v>418</v>
      </c>
      <c r="M59" s="1">
        <v>39203</v>
      </c>
      <c r="N59" t="s">
        <v>253</v>
      </c>
      <c r="O59" t="s">
        <v>256</v>
      </c>
      <c r="P59" t="s">
        <v>40</v>
      </c>
    </row>
    <row r="60" spans="1:16" x14ac:dyDescent="0.25">
      <c r="A60" t="s">
        <v>259</v>
      </c>
      <c r="B60" t="s">
        <v>260</v>
      </c>
      <c r="C60" t="s">
        <v>361</v>
      </c>
      <c r="D60">
        <v>2.91</v>
      </c>
      <c r="E60">
        <v>144</v>
      </c>
      <c r="F60">
        <v>136</v>
      </c>
      <c r="G60">
        <v>3</v>
      </c>
      <c r="H60">
        <v>78</v>
      </c>
      <c r="K60" t="s">
        <v>257</v>
      </c>
      <c r="L60" t="s">
        <v>419</v>
      </c>
      <c r="M60" s="1">
        <v>40269</v>
      </c>
      <c r="N60" t="s">
        <v>258</v>
      </c>
      <c r="O60" t="s">
        <v>261</v>
      </c>
      <c r="P60" t="s">
        <v>390</v>
      </c>
    </row>
    <row r="61" spans="1:16" x14ac:dyDescent="0.25">
      <c r="A61" t="s">
        <v>386</v>
      </c>
      <c r="B61" t="s">
        <v>387</v>
      </c>
      <c r="C61" t="s">
        <v>361</v>
      </c>
      <c r="D61">
        <v>2.613</v>
      </c>
      <c r="E61">
        <v>162</v>
      </c>
      <c r="F61">
        <v>156</v>
      </c>
      <c r="G61">
        <v>4.5</v>
      </c>
      <c r="K61" t="s">
        <v>388</v>
      </c>
      <c r="L61" t="s">
        <v>416</v>
      </c>
      <c r="M61" s="1">
        <v>40513</v>
      </c>
      <c r="N61" t="s">
        <v>389</v>
      </c>
      <c r="O61" t="s">
        <v>46</v>
      </c>
      <c r="P61" t="s">
        <v>40</v>
      </c>
    </row>
    <row r="62" spans="1:16" x14ac:dyDescent="0.25">
      <c r="A62" t="s">
        <v>262</v>
      </c>
      <c r="B62" t="s">
        <v>263</v>
      </c>
      <c r="C62" t="s">
        <v>377</v>
      </c>
      <c r="D62" t="s">
        <v>363</v>
      </c>
      <c r="E62">
        <v>148</v>
      </c>
      <c r="F62">
        <v>142</v>
      </c>
      <c r="G62">
        <v>3.5</v>
      </c>
      <c r="K62" t="s">
        <v>42</v>
      </c>
      <c r="L62" t="s">
        <v>413</v>
      </c>
      <c r="M62" s="1">
        <v>41487</v>
      </c>
      <c r="N62" t="s">
        <v>4</v>
      </c>
      <c r="O62" t="s">
        <v>164</v>
      </c>
      <c r="P62" t="s">
        <v>40</v>
      </c>
    </row>
    <row r="63" spans="1:16" x14ac:dyDescent="0.25">
      <c r="A63" t="s">
        <v>265</v>
      </c>
      <c r="B63" t="s">
        <v>266</v>
      </c>
      <c r="C63" t="s">
        <v>360</v>
      </c>
      <c r="K63" t="s">
        <v>42</v>
      </c>
      <c r="L63" t="s">
        <v>413</v>
      </c>
      <c r="M63" s="1">
        <v>42156</v>
      </c>
      <c r="N63" t="s">
        <v>264</v>
      </c>
      <c r="O63" t="s">
        <v>267</v>
      </c>
      <c r="P63" t="s">
        <v>40</v>
      </c>
    </row>
    <row r="64" spans="1:16" x14ac:dyDescent="0.25">
      <c r="A64" t="s">
        <v>268</v>
      </c>
      <c r="B64" t="s">
        <v>269</v>
      </c>
      <c r="C64" t="s">
        <v>361</v>
      </c>
      <c r="D64">
        <v>2.63</v>
      </c>
      <c r="E64">
        <v>160</v>
      </c>
      <c r="F64">
        <v>156</v>
      </c>
      <c r="G64">
        <v>4</v>
      </c>
      <c r="K64" t="s">
        <v>392</v>
      </c>
      <c r="L64" t="s">
        <v>412</v>
      </c>
      <c r="M64" s="1">
        <v>35561</v>
      </c>
      <c r="N64" t="s">
        <v>271</v>
      </c>
      <c r="O64" t="s">
        <v>270</v>
      </c>
      <c r="P64" t="s">
        <v>40</v>
      </c>
    </row>
    <row r="65" spans="1:16" x14ac:dyDescent="0.25">
      <c r="A65" t="s">
        <v>274</v>
      </c>
      <c r="B65" t="s">
        <v>275</v>
      </c>
      <c r="C65" t="s">
        <v>377</v>
      </c>
      <c r="D65">
        <v>2.9590000000000001</v>
      </c>
      <c r="E65">
        <v>510</v>
      </c>
      <c r="F65">
        <v>440</v>
      </c>
      <c r="G65">
        <v>3.5</v>
      </c>
      <c r="K65" t="s">
        <v>272</v>
      </c>
      <c r="L65" t="s">
        <v>422</v>
      </c>
      <c r="M65" s="1">
        <v>39203</v>
      </c>
      <c r="N65" t="s">
        <v>273</v>
      </c>
      <c r="O65" t="s">
        <v>276</v>
      </c>
      <c r="P65" t="s">
        <v>8</v>
      </c>
    </row>
    <row r="66" spans="1:16" x14ac:dyDescent="0.25">
      <c r="A66" t="s">
        <v>278</v>
      </c>
      <c r="B66" t="s">
        <v>279</v>
      </c>
      <c r="C66" t="s">
        <v>361</v>
      </c>
      <c r="D66" t="s">
        <v>363</v>
      </c>
      <c r="E66">
        <v>141</v>
      </c>
      <c r="F66">
        <v>139</v>
      </c>
      <c r="G66">
        <v>3</v>
      </c>
      <c r="K66" t="s">
        <v>42</v>
      </c>
      <c r="L66" t="s">
        <v>413</v>
      </c>
      <c r="M66" s="1">
        <v>41426</v>
      </c>
      <c r="N66" t="s">
        <v>277</v>
      </c>
      <c r="O66" t="s">
        <v>108</v>
      </c>
      <c r="P66" t="s">
        <v>40</v>
      </c>
    </row>
    <row r="67" spans="1:16" x14ac:dyDescent="0.25">
      <c r="A67" t="s">
        <v>281</v>
      </c>
      <c r="B67" t="s">
        <v>282</v>
      </c>
      <c r="C67" t="s">
        <v>361</v>
      </c>
      <c r="D67">
        <v>3.5579999999999998</v>
      </c>
      <c r="E67">
        <v>157</v>
      </c>
      <c r="F67">
        <v>150</v>
      </c>
      <c r="G67">
        <v>4</v>
      </c>
      <c r="K67" t="s">
        <v>280</v>
      </c>
      <c r="L67" t="s">
        <v>418</v>
      </c>
      <c r="M67" s="1">
        <v>40330</v>
      </c>
      <c r="N67" t="s">
        <v>4</v>
      </c>
      <c r="O67" t="s">
        <v>283</v>
      </c>
      <c r="P67" t="s">
        <v>8</v>
      </c>
    </row>
    <row r="68" spans="1:16" x14ac:dyDescent="0.25">
      <c r="A68" t="s">
        <v>285</v>
      </c>
      <c r="B68" t="s">
        <v>286</v>
      </c>
      <c r="C68" t="s">
        <v>361</v>
      </c>
      <c r="D68">
        <v>2.67</v>
      </c>
      <c r="E68">
        <v>153</v>
      </c>
      <c r="F68">
        <v>148</v>
      </c>
      <c r="G68">
        <v>4</v>
      </c>
      <c r="K68" t="s">
        <v>83</v>
      </c>
      <c r="L68" t="s">
        <v>415</v>
      </c>
      <c r="M68" s="1">
        <v>40513</v>
      </c>
      <c r="N68" t="s">
        <v>284</v>
      </c>
      <c r="O68" t="s">
        <v>141</v>
      </c>
      <c r="P68" t="s">
        <v>40</v>
      </c>
    </row>
    <row r="69" spans="1:16" x14ac:dyDescent="0.25">
      <c r="A69" t="s">
        <v>287</v>
      </c>
      <c r="B69" t="s">
        <v>288</v>
      </c>
      <c r="C69" t="s">
        <v>361</v>
      </c>
      <c r="D69">
        <v>3.0790000000000002</v>
      </c>
      <c r="E69">
        <v>158</v>
      </c>
      <c r="F69">
        <v>154</v>
      </c>
      <c r="G69">
        <v>4.5</v>
      </c>
      <c r="K69" t="s">
        <v>393</v>
      </c>
      <c r="L69" t="s">
        <v>412</v>
      </c>
      <c r="M69" s="1">
        <v>39437</v>
      </c>
      <c r="N69" t="s">
        <v>4</v>
      </c>
      <c r="O69" t="s">
        <v>141</v>
      </c>
      <c r="P69" t="s">
        <v>40</v>
      </c>
    </row>
    <row r="70" spans="1:16" x14ac:dyDescent="0.25">
      <c r="A70" t="s">
        <v>291</v>
      </c>
      <c r="B70" t="s">
        <v>292</v>
      </c>
      <c r="C70" t="s">
        <v>377</v>
      </c>
      <c r="D70" t="s">
        <v>363</v>
      </c>
      <c r="E70">
        <v>159</v>
      </c>
      <c r="F70">
        <v>144</v>
      </c>
      <c r="G70">
        <v>3.5</v>
      </c>
      <c r="K70" t="s">
        <v>42</v>
      </c>
      <c r="L70" t="s">
        <v>413</v>
      </c>
      <c r="M70" s="1">
        <v>41061</v>
      </c>
      <c r="N70" t="s">
        <v>290</v>
      </c>
      <c r="O70" t="s">
        <v>46</v>
      </c>
      <c r="P70" t="s">
        <v>40</v>
      </c>
    </row>
    <row r="71" spans="1:16" x14ac:dyDescent="0.25">
      <c r="A71" t="s">
        <v>295</v>
      </c>
      <c r="B71" t="s">
        <v>184</v>
      </c>
      <c r="C71" t="s">
        <v>361</v>
      </c>
      <c r="D71">
        <v>3.13</v>
      </c>
      <c r="E71">
        <v>149</v>
      </c>
      <c r="F71">
        <v>148</v>
      </c>
      <c r="G71">
        <v>3</v>
      </c>
      <c r="K71" t="s">
        <v>293</v>
      </c>
      <c r="L71" t="s">
        <v>414</v>
      </c>
      <c r="M71" s="1">
        <v>41426</v>
      </c>
      <c r="N71" t="s">
        <v>294</v>
      </c>
      <c r="O71" t="s">
        <v>296</v>
      </c>
      <c r="P71" t="s">
        <v>15</v>
      </c>
    </row>
    <row r="72" spans="1:16" x14ac:dyDescent="0.25">
      <c r="A72" t="s">
        <v>32</v>
      </c>
      <c r="B72" t="s">
        <v>298</v>
      </c>
      <c r="C72" t="s">
        <v>361</v>
      </c>
      <c r="D72">
        <v>3</v>
      </c>
      <c r="E72">
        <v>153</v>
      </c>
      <c r="F72">
        <v>151</v>
      </c>
      <c r="G72">
        <v>4</v>
      </c>
      <c r="K72" t="s">
        <v>297</v>
      </c>
      <c r="L72" t="s">
        <v>412</v>
      </c>
      <c r="M72" s="1">
        <v>39783</v>
      </c>
      <c r="N72" t="s">
        <v>23</v>
      </c>
      <c r="O72" t="s">
        <v>283</v>
      </c>
      <c r="P72" t="s">
        <v>8</v>
      </c>
    </row>
    <row r="73" spans="1:16" x14ac:dyDescent="0.25">
      <c r="A73" t="s">
        <v>301</v>
      </c>
      <c r="B73" t="s">
        <v>302</v>
      </c>
      <c r="C73" t="s">
        <v>361</v>
      </c>
      <c r="D73" t="s">
        <v>374</v>
      </c>
      <c r="E73">
        <v>153</v>
      </c>
      <c r="F73">
        <v>157</v>
      </c>
      <c r="G73">
        <v>4</v>
      </c>
      <c r="K73" t="s">
        <v>299</v>
      </c>
      <c r="L73" t="s">
        <v>412</v>
      </c>
      <c r="M73" s="1">
        <v>41395</v>
      </c>
      <c r="N73" t="s">
        <v>300</v>
      </c>
      <c r="O73" t="s">
        <v>303</v>
      </c>
      <c r="P73" t="s">
        <v>14</v>
      </c>
    </row>
    <row r="74" spans="1:16" x14ac:dyDescent="0.25">
      <c r="A74" t="s">
        <v>305</v>
      </c>
      <c r="B74" t="s">
        <v>306</v>
      </c>
      <c r="C74" t="s">
        <v>361</v>
      </c>
      <c r="D74">
        <v>3.6067999999999998</v>
      </c>
      <c r="E74">
        <v>159</v>
      </c>
      <c r="F74">
        <v>156</v>
      </c>
      <c r="G74">
        <v>4</v>
      </c>
      <c r="K74" t="s">
        <v>304</v>
      </c>
      <c r="L74" t="s">
        <v>412</v>
      </c>
      <c r="M74" s="1">
        <v>39934</v>
      </c>
      <c r="N74" t="s">
        <v>271</v>
      </c>
      <c r="O74" t="s">
        <v>307</v>
      </c>
      <c r="P74" t="s">
        <v>40</v>
      </c>
    </row>
    <row r="75" spans="1:16" x14ac:dyDescent="0.25">
      <c r="A75" t="s">
        <v>308</v>
      </c>
      <c r="B75" t="s">
        <v>309</v>
      </c>
      <c r="C75" t="s">
        <v>377</v>
      </c>
      <c r="D75">
        <v>2.5</v>
      </c>
      <c r="E75" t="s">
        <v>363</v>
      </c>
      <c r="F75" t="s">
        <v>363</v>
      </c>
      <c r="G75" t="s">
        <v>363</v>
      </c>
      <c r="K75" t="s">
        <v>117</v>
      </c>
      <c r="L75" t="s">
        <v>412</v>
      </c>
      <c r="M75" t="s">
        <v>2</v>
      </c>
      <c r="N75" t="s">
        <v>394</v>
      </c>
      <c r="O75" t="s">
        <v>46</v>
      </c>
      <c r="P75" t="s">
        <v>40</v>
      </c>
    </row>
    <row r="76" spans="1:16" x14ac:dyDescent="0.25">
      <c r="A76" t="s">
        <v>311</v>
      </c>
      <c r="B76" t="s">
        <v>130</v>
      </c>
      <c r="C76" t="s">
        <v>360</v>
      </c>
      <c r="K76" t="s">
        <v>310</v>
      </c>
      <c r="L76" t="s">
        <v>412</v>
      </c>
      <c r="M76" s="1">
        <v>41395</v>
      </c>
      <c r="N76" t="s">
        <v>271</v>
      </c>
      <c r="O76" t="s">
        <v>312</v>
      </c>
      <c r="P76" t="s">
        <v>313</v>
      </c>
    </row>
    <row r="77" spans="1:16" x14ac:dyDescent="0.25">
      <c r="A77" t="s">
        <v>315</v>
      </c>
      <c r="B77" t="s">
        <v>114</v>
      </c>
      <c r="C77" t="s">
        <v>361</v>
      </c>
      <c r="D77" t="s">
        <v>363</v>
      </c>
      <c r="E77">
        <v>157</v>
      </c>
      <c r="F77">
        <v>143</v>
      </c>
      <c r="G77">
        <v>4</v>
      </c>
      <c r="K77" t="s">
        <v>42</v>
      </c>
      <c r="L77" t="s">
        <v>413</v>
      </c>
      <c r="M77" s="1">
        <v>39965</v>
      </c>
      <c r="N77" t="s">
        <v>314</v>
      </c>
      <c r="O77" t="s">
        <v>86</v>
      </c>
      <c r="P77" t="s">
        <v>40</v>
      </c>
    </row>
    <row r="78" spans="1:16" x14ac:dyDescent="0.25">
      <c r="A78" t="s">
        <v>317</v>
      </c>
      <c r="B78" t="s">
        <v>161</v>
      </c>
      <c r="C78" t="s">
        <v>361</v>
      </c>
      <c r="D78">
        <v>2.544</v>
      </c>
      <c r="E78">
        <v>146</v>
      </c>
      <c r="F78">
        <v>145</v>
      </c>
      <c r="G78">
        <v>4</v>
      </c>
      <c r="K78" t="s">
        <v>316</v>
      </c>
      <c r="L78" t="s">
        <v>416</v>
      </c>
      <c r="M78" s="1">
        <v>40330</v>
      </c>
      <c r="N78" t="s">
        <v>23</v>
      </c>
      <c r="O78" t="s">
        <v>141</v>
      </c>
      <c r="P78" t="s">
        <v>40</v>
      </c>
    </row>
    <row r="79" spans="1:16" x14ac:dyDescent="0.25">
      <c r="A79" t="s">
        <v>320</v>
      </c>
      <c r="B79" t="s">
        <v>321</v>
      </c>
      <c r="C79" t="s">
        <v>361</v>
      </c>
      <c r="D79">
        <v>3.4580000000000002</v>
      </c>
      <c r="E79">
        <v>156</v>
      </c>
      <c r="F79">
        <v>145</v>
      </c>
      <c r="G79">
        <v>4.5</v>
      </c>
      <c r="K79" t="s">
        <v>318</v>
      </c>
      <c r="L79" t="s">
        <v>412</v>
      </c>
      <c r="M79" s="1">
        <v>41395</v>
      </c>
      <c r="N79" t="s">
        <v>319</v>
      </c>
      <c r="O79" t="s">
        <v>322</v>
      </c>
      <c r="P79" t="s">
        <v>91</v>
      </c>
    </row>
    <row r="80" spans="1:16" x14ac:dyDescent="0.25">
      <c r="A80" t="s">
        <v>323</v>
      </c>
      <c r="B80" t="s">
        <v>324</v>
      </c>
      <c r="C80" t="s">
        <v>361</v>
      </c>
      <c r="D80">
        <v>2.9580000000000002</v>
      </c>
      <c r="E80">
        <v>154</v>
      </c>
      <c r="F80">
        <v>150</v>
      </c>
      <c r="G80">
        <v>5</v>
      </c>
      <c r="K80" t="s">
        <v>423</v>
      </c>
      <c r="L80" t="s">
        <v>416</v>
      </c>
      <c r="M80" s="2">
        <v>41030</v>
      </c>
      <c r="N80" t="s">
        <v>396</v>
      </c>
      <c r="O80" t="s">
        <v>325</v>
      </c>
      <c r="P80" t="s">
        <v>91</v>
      </c>
    </row>
    <row r="81" spans="1:16" x14ac:dyDescent="0.25">
      <c r="A81" t="s">
        <v>326</v>
      </c>
      <c r="B81" t="s">
        <v>234</v>
      </c>
      <c r="C81" t="s">
        <v>361</v>
      </c>
      <c r="D81">
        <v>2.7989999999999999</v>
      </c>
      <c r="E81">
        <v>161</v>
      </c>
      <c r="F81">
        <v>158</v>
      </c>
      <c r="G81">
        <v>5.5</v>
      </c>
      <c r="K81" t="s">
        <v>397</v>
      </c>
      <c r="L81" t="s">
        <v>414</v>
      </c>
      <c r="M81" s="1">
        <v>39611</v>
      </c>
      <c r="N81" t="s">
        <v>398</v>
      </c>
      <c r="O81" t="s">
        <v>63</v>
      </c>
      <c r="P81" t="s">
        <v>40</v>
      </c>
    </row>
    <row r="82" spans="1:16" x14ac:dyDescent="0.25">
      <c r="A82" t="s">
        <v>327</v>
      </c>
      <c r="B82" t="s">
        <v>130</v>
      </c>
      <c r="C82" t="s">
        <v>361</v>
      </c>
      <c r="D82" t="s">
        <v>363</v>
      </c>
      <c r="E82">
        <v>146</v>
      </c>
      <c r="F82">
        <v>148</v>
      </c>
      <c r="G82">
        <v>2.5</v>
      </c>
      <c r="K82" t="s">
        <v>42</v>
      </c>
      <c r="L82" t="s">
        <v>413</v>
      </c>
      <c r="M82" s="1">
        <v>41426</v>
      </c>
      <c r="N82" t="s">
        <v>4</v>
      </c>
      <c r="O82" t="s">
        <v>86</v>
      </c>
      <c r="P82" t="s">
        <v>40</v>
      </c>
    </row>
    <row r="83" spans="1:16" x14ac:dyDescent="0.25">
      <c r="A83" t="s">
        <v>399</v>
      </c>
      <c r="B83" t="s">
        <v>400</v>
      </c>
      <c r="C83" t="s">
        <v>361</v>
      </c>
      <c r="D83">
        <v>2.83</v>
      </c>
      <c r="E83">
        <v>156</v>
      </c>
      <c r="F83">
        <v>153</v>
      </c>
      <c r="G83">
        <v>4.5</v>
      </c>
      <c r="K83" t="s">
        <v>68</v>
      </c>
      <c r="L83" t="s">
        <v>413</v>
      </c>
      <c r="M83" s="1">
        <v>40620</v>
      </c>
      <c r="N83" t="s">
        <v>401</v>
      </c>
      <c r="O83" t="s">
        <v>337</v>
      </c>
      <c r="P83" t="s">
        <v>40</v>
      </c>
    </row>
    <row r="84" spans="1:16" x14ac:dyDescent="0.25">
      <c r="A84" t="s">
        <v>330</v>
      </c>
      <c r="B84" t="s">
        <v>169</v>
      </c>
      <c r="C84" t="s">
        <v>361</v>
      </c>
      <c r="D84">
        <v>3.64</v>
      </c>
      <c r="E84">
        <v>161</v>
      </c>
      <c r="F84">
        <v>156</v>
      </c>
      <c r="G84">
        <v>4</v>
      </c>
      <c r="K84" t="s">
        <v>328</v>
      </c>
      <c r="L84" t="s">
        <v>416</v>
      </c>
      <c r="M84" s="1">
        <v>41030</v>
      </c>
      <c r="N84" t="s">
        <v>329</v>
      </c>
      <c r="O84" t="s">
        <v>331</v>
      </c>
      <c r="P84" t="s">
        <v>332</v>
      </c>
    </row>
    <row r="85" spans="1:16" x14ac:dyDescent="0.25">
      <c r="A85" t="s">
        <v>333</v>
      </c>
      <c r="B85" t="s">
        <v>249</v>
      </c>
      <c r="C85" t="s">
        <v>361</v>
      </c>
      <c r="D85" t="s">
        <v>363</v>
      </c>
      <c r="E85">
        <v>150</v>
      </c>
      <c r="F85">
        <v>141</v>
      </c>
      <c r="G85">
        <v>2.5</v>
      </c>
      <c r="K85" t="s">
        <v>42</v>
      </c>
      <c r="L85" t="s">
        <v>413</v>
      </c>
      <c r="M85" t="s">
        <v>374</v>
      </c>
      <c r="N85" t="s">
        <v>364</v>
      </c>
      <c r="O85" t="s">
        <v>334</v>
      </c>
      <c r="P85" t="s">
        <v>40</v>
      </c>
    </row>
    <row r="86" spans="1:16" x14ac:dyDescent="0.25">
      <c r="A86" t="s">
        <v>335</v>
      </c>
      <c r="B86" t="s">
        <v>336</v>
      </c>
      <c r="C86" t="s">
        <v>360</v>
      </c>
      <c r="K86" t="s">
        <v>289</v>
      </c>
      <c r="L86" t="s">
        <v>413</v>
      </c>
      <c r="M86" s="1">
        <v>41091</v>
      </c>
      <c r="N86" t="s">
        <v>4</v>
      </c>
      <c r="O86" t="s">
        <v>337</v>
      </c>
      <c r="P86" t="s">
        <v>40</v>
      </c>
    </row>
    <row r="87" spans="1:16" x14ac:dyDescent="0.25">
      <c r="A87" t="s">
        <v>340</v>
      </c>
      <c r="B87" t="s">
        <v>147</v>
      </c>
      <c r="C87" t="s">
        <v>361</v>
      </c>
      <c r="D87">
        <v>3.4159999999999999</v>
      </c>
      <c r="E87">
        <v>150</v>
      </c>
      <c r="F87">
        <v>147</v>
      </c>
      <c r="G87">
        <v>4</v>
      </c>
      <c r="K87" t="s">
        <v>338</v>
      </c>
      <c r="L87" t="s">
        <v>412</v>
      </c>
      <c r="M87" s="1">
        <v>41456</v>
      </c>
      <c r="N87" t="s">
        <v>339</v>
      </c>
      <c r="O87" t="s">
        <v>341</v>
      </c>
      <c r="P87" t="s">
        <v>99</v>
      </c>
    </row>
    <row r="88" spans="1:16" x14ac:dyDescent="0.25">
      <c r="A88" t="s">
        <v>343</v>
      </c>
      <c r="B88" t="s">
        <v>344</v>
      </c>
      <c r="C88" t="s">
        <v>361</v>
      </c>
      <c r="D88" t="s">
        <v>363</v>
      </c>
      <c r="E88">
        <v>145</v>
      </c>
      <c r="F88">
        <v>140</v>
      </c>
      <c r="G88">
        <v>3</v>
      </c>
      <c r="K88" t="s">
        <v>42</v>
      </c>
      <c r="L88" t="s">
        <v>413</v>
      </c>
      <c r="M88" s="1">
        <v>41426</v>
      </c>
      <c r="N88" t="s">
        <v>342</v>
      </c>
      <c r="O88" t="s">
        <v>46</v>
      </c>
      <c r="P88" t="s">
        <v>40</v>
      </c>
    </row>
    <row r="89" spans="1:16" x14ac:dyDescent="0.25">
      <c r="A89" t="s">
        <v>346</v>
      </c>
      <c r="B89" t="s">
        <v>347</v>
      </c>
      <c r="C89" t="s">
        <v>361</v>
      </c>
      <c r="D89" t="s">
        <v>363</v>
      </c>
      <c r="E89">
        <v>150</v>
      </c>
      <c r="F89">
        <v>152</v>
      </c>
      <c r="G89">
        <v>3.5</v>
      </c>
      <c r="K89" t="s">
        <v>42</v>
      </c>
      <c r="L89" t="s">
        <v>413</v>
      </c>
      <c r="M89" s="1">
        <v>41487</v>
      </c>
      <c r="N89" t="s">
        <v>345</v>
      </c>
      <c r="O89" t="s">
        <v>164</v>
      </c>
      <c r="P89" t="s">
        <v>40</v>
      </c>
    </row>
    <row r="90" spans="1:16" x14ac:dyDescent="0.25">
      <c r="A90" t="s">
        <v>402</v>
      </c>
      <c r="B90" t="s">
        <v>403</v>
      </c>
      <c r="C90" t="s">
        <v>361</v>
      </c>
      <c r="D90" t="s">
        <v>406</v>
      </c>
      <c r="E90">
        <v>163</v>
      </c>
      <c r="F90">
        <v>151</v>
      </c>
      <c r="G90">
        <v>5</v>
      </c>
      <c r="K90" t="s">
        <v>404</v>
      </c>
      <c r="L90" t="s">
        <v>416</v>
      </c>
      <c r="M90" s="1">
        <v>33494</v>
      </c>
      <c r="N90" t="s">
        <v>405</v>
      </c>
      <c r="O90" t="s">
        <v>407</v>
      </c>
      <c r="P90" t="s">
        <v>40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1"/>
  <sheetViews>
    <sheetView topLeftCell="A4" workbookViewId="0">
      <selection activeCell="K32" sqref="K32:L44"/>
    </sheetView>
  </sheetViews>
  <sheetFormatPr defaultRowHeight="15" x14ac:dyDescent="0.25"/>
  <cols>
    <col min="1" max="1" width="19.85546875" customWidth="1"/>
    <col min="2" max="2" width="7.28515625" customWidth="1"/>
    <col min="3" max="3" width="5.42578125" customWidth="1"/>
    <col min="4" max="4" width="35.85546875" bestFit="1" customWidth="1"/>
    <col min="5" max="5" width="5.42578125" customWidth="1"/>
    <col min="7" max="7" width="24.140625" bestFit="1" customWidth="1"/>
    <col min="8" max="8" width="5.42578125" customWidth="1"/>
    <col min="10" max="10" width="20.7109375" bestFit="1" customWidth="1"/>
    <col min="11" max="11" width="19.28515625" customWidth="1"/>
    <col min="12" max="12" width="5.42578125" customWidth="1"/>
    <col min="14" max="14" width="45.28515625" bestFit="1" customWidth="1"/>
    <col min="15" max="15" width="5.42578125" customWidth="1"/>
  </cols>
  <sheetData>
    <row r="3" spans="1:15" x14ac:dyDescent="0.25">
      <c r="A3" s="8" t="s">
        <v>409</v>
      </c>
      <c r="B3" s="11"/>
      <c r="D3" s="8" t="s">
        <v>409</v>
      </c>
      <c r="E3" s="11"/>
      <c r="G3" s="8" t="s">
        <v>409</v>
      </c>
      <c r="H3" s="11"/>
      <c r="J3" s="8" t="s">
        <v>409</v>
      </c>
      <c r="K3" s="15"/>
      <c r="L3" s="11"/>
      <c r="N3" s="8" t="s">
        <v>409</v>
      </c>
      <c r="O3" s="11"/>
    </row>
    <row r="4" spans="1:15" x14ac:dyDescent="0.25">
      <c r="A4" s="8" t="s">
        <v>411</v>
      </c>
      <c r="B4" s="11" t="s">
        <v>410</v>
      </c>
      <c r="D4" s="8" t="s">
        <v>447</v>
      </c>
      <c r="E4" s="11" t="s">
        <v>410</v>
      </c>
      <c r="G4" s="8" t="s">
        <v>349</v>
      </c>
      <c r="H4" s="11" t="s">
        <v>410</v>
      </c>
      <c r="J4" s="8" t="s">
        <v>446</v>
      </c>
      <c r="K4" s="8" t="s">
        <v>445</v>
      </c>
      <c r="L4" s="11" t="s">
        <v>410</v>
      </c>
      <c r="N4" s="8" t="s">
        <v>462</v>
      </c>
      <c r="O4" s="11" t="s">
        <v>410</v>
      </c>
    </row>
    <row r="5" spans="1:15" x14ac:dyDescent="0.25">
      <c r="A5" s="7" t="s">
        <v>414</v>
      </c>
      <c r="B5" s="12">
        <v>2</v>
      </c>
      <c r="D5" s="7" t="s">
        <v>450</v>
      </c>
      <c r="E5" s="12">
        <v>29</v>
      </c>
      <c r="G5" s="26">
        <v>35561</v>
      </c>
      <c r="H5" s="12">
        <v>1</v>
      </c>
      <c r="J5" s="7" t="s">
        <v>99</v>
      </c>
      <c r="K5" s="7" t="s">
        <v>341</v>
      </c>
      <c r="L5" s="12">
        <v>1</v>
      </c>
      <c r="N5" s="7" t="s">
        <v>450</v>
      </c>
      <c r="O5" s="12">
        <v>1</v>
      </c>
    </row>
    <row r="6" spans="1:15" x14ac:dyDescent="0.25">
      <c r="A6" s="10" t="s">
        <v>416</v>
      </c>
      <c r="B6" s="13">
        <v>6</v>
      </c>
      <c r="D6" s="10" t="s">
        <v>453</v>
      </c>
      <c r="E6" s="13">
        <v>12</v>
      </c>
      <c r="G6" s="27">
        <v>37500</v>
      </c>
      <c r="H6" s="13">
        <v>1</v>
      </c>
      <c r="J6" s="7" t="s">
        <v>427</v>
      </c>
      <c r="K6" s="15"/>
      <c r="L6" s="12">
        <v>1</v>
      </c>
      <c r="N6" s="10" t="s">
        <v>452</v>
      </c>
      <c r="O6" s="13">
        <v>17</v>
      </c>
    </row>
    <row r="7" spans="1:15" x14ac:dyDescent="0.25">
      <c r="A7" s="10" t="s">
        <v>412</v>
      </c>
      <c r="B7" s="13">
        <v>17</v>
      </c>
      <c r="D7" s="10" t="s">
        <v>425</v>
      </c>
      <c r="E7" s="13"/>
      <c r="G7" s="27">
        <v>38123</v>
      </c>
      <c r="H7" s="13">
        <v>1</v>
      </c>
      <c r="J7" s="7" t="s">
        <v>15</v>
      </c>
      <c r="K7" s="7" t="s">
        <v>39</v>
      </c>
      <c r="L7" s="12">
        <v>1</v>
      </c>
      <c r="N7" s="10" t="s">
        <v>455</v>
      </c>
      <c r="O7" s="13">
        <v>18</v>
      </c>
    </row>
    <row r="8" spans="1:15" x14ac:dyDescent="0.25">
      <c r="A8" s="10" t="s">
        <v>415</v>
      </c>
      <c r="B8" s="13">
        <v>3</v>
      </c>
      <c r="D8" s="9" t="s">
        <v>408</v>
      </c>
      <c r="E8" s="14">
        <v>41</v>
      </c>
      <c r="G8" s="27">
        <v>38139</v>
      </c>
      <c r="H8" s="13">
        <v>1</v>
      </c>
      <c r="J8" s="16"/>
      <c r="K8" s="10" t="s">
        <v>296</v>
      </c>
      <c r="L8" s="13">
        <v>1</v>
      </c>
      <c r="N8" s="10" t="s">
        <v>458</v>
      </c>
      <c r="O8" s="13">
        <v>5</v>
      </c>
    </row>
    <row r="9" spans="1:15" x14ac:dyDescent="0.25">
      <c r="A9" s="10" t="s">
        <v>418</v>
      </c>
      <c r="B9" s="13">
        <v>2</v>
      </c>
      <c r="G9" s="27">
        <v>38200</v>
      </c>
      <c r="H9" s="13">
        <v>1</v>
      </c>
      <c r="J9" s="7" t="s">
        <v>428</v>
      </c>
      <c r="K9" s="15"/>
      <c r="L9" s="12">
        <v>2</v>
      </c>
      <c r="N9" s="10" t="s">
        <v>425</v>
      </c>
      <c r="O9" s="13"/>
    </row>
    <row r="10" spans="1:15" x14ac:dyDescent="0.25">
      <c r="A10" s="10" t="s">
        <v>413</v>
      </c>
      <c r="B10" s="13">
        <v>10</v>
      </c>
      <c r="D10" s="8" t="s">
        <v>409</v>
      </c>
      <c r="E10" s="11"/>
      <c r="G10" s="27">
        <v>38838</v>
      </c>
      <c r="H10" s="13">
        <v>1</v>
      </c>
      <c r="J10" s="7" t="s">
        <v>22</v>
      </c>
      <c r="K10" s="7" t="s">
        <v>178</v>
      </c>
      <c r="L10" s="12">
        <v>1</v>
      </c>
      <c r="N10" s="9" t="s">
        <v>408</v>
      </c>
      <c r="O10" s="14">
        <v>41</v>
      </c>
    </row>
    <row r="11" spans="1:15" x14ac:dyDescent="0.25">
      <c r="A11" s="10" t="s">
        <v>421</v>
      </c>
      <c r="B11" s="13">
        <v>1</v>
      </c>
      <c r="D11" s="8" t="s">
        <v>348</v>
      </c>
      <c r="E11" s="11" t="s">
        <v>410</v>
      </c>
      <c r="G11" s="27">
        <v>39203</v>
      </c>
      <c r="H11" s="13">
        <v>1</v>
      </c>
      <c r="J11" s="16"/>
      <c r="K11" s="10" t="s">
        <v>21</v>
      </c>
      <c r="L11" s="13">
        <v>1</v>
      </c>
    </row>
    <row r="12" spans="1:15" x14ac:dyDescent="0.25">
      <c r="A12" s="10" t="s">
        <v>425</v>
      </c>
      <c r="B12" s="13"/>
      <c r="D12" s="7" t="s">
        <v>382</v>
      </c>
      <c r="E12" s="12">
        <v>1</v>
      </c>
      <c r="G12" s="27">
        <v>39431</v>
      </c>
      <c r="H12" s="13">
        <v>1</v>
      </c>
      <c r="J12" s="7" t="s">
        <v>429</v>
      </c>
      <c r="K12" s="15"/>
      <c r="L12" s="12">
        <v>2</v>
      </c>
    </row>
    <row r="13" spans="1:15" x14ac:dyDescent="0.25">
      <c r="A13" s="9" t="s">
        <v>408</v>
      </c>
      <c r="B13" s="14">
        <v>41</v>
      </c>
      <c r="D13" s="10" t="s">
        <v>240</v>
      </c>
      <c r="E13" s="13">
        <v>1</v>
      </c>
      <c r="G13" s="27">
        <v>39578</v>
      </c>
      <c r="H13" s="13">
        <v>1</v>
      </c>
      <c r="J13" s="7" t="s">
        <v>100</v>
      </c>
      <c r="K13" s="7" t="s">
        <v>195</v>
      </c>
      <c r="L13" s="12">
        <v>1</v>
      </c>
      <c r="N13" s="8" t="s">
        <v>409</v>
      </c>
      <c r="O13" s="11"/>
    </row>
    <row r="14" spans="1:15" x14ac:dyDescent="0.25">
      <c r="D14" s="10" t="s">
        <v>293</v>
      </c>
      <c r="E14" s="13">
        <v>1</v>
      </c>
      <c r="G14" s="27">
        <v>39600</v>
      </c>
      <c r="H14" s="13">
        <v>2</v>
      </c>
      <c r="J14" s="7" t="s">
        <v>430</v>
      </c>
      <c r="K14" s="15"/>
      <c r="L14" s="12">
        <v>1</v>
      </c>
      <c r="N14" s="8" t="s">
        <v>350</v>
      </c>
      <c r="O14" s="11" t="s">
        <v>410</v>
      </c>
    </row>
    <row r="15" spans="1:15" x14ac:dyDescent="0.25">
      <c r="A15" s="8" t="s">
        <v>409</v>
      </c>
      <c r="B15" s="11"/>
      <c r="D15" s="10" t="s">
        <v>174</v>
      </c>
      <c r="E15" s="13">
        <v>1</v>
      </c>
      <c r="G15" s="27">
        <v>39783</v>
      </c>
      <c r="H15" s="13">
        <v>1</v>
      </c>
      <c r="J15" s="7" t="s">
        <v>29</v>
      </c>
      <c r="K15" s="7" t="s">
        <v>28</v>
      </c>
      <c r="L15" s="12">
        <v>1</v>
      </c>
      <c r="N15" s="7" t="s">
        <v>294</v>
      </c>
      <c r="O15" s="12">
        <v>1</v>
      </c>
    </row>
    <row r="16" spans="1:15" x14ac:dyDescent="0.25">
      <c r="A16" s="8" t="s">
        <v>469</v>
      </c>
      <c r="B16" s="11" t="s">
        <v>410</v>
      </c>
      <c r="D16" s="10" t="s">
        <v>231</v>
      </c>
      <c r="E16" s="13">
        <v>1</v>
      </c>
      <c r="G16" s="27">
        <v>39873</v>
      </c>
      <c r="H16" s="13">
        <v>1</v>
      </c>
      <c r="J16" s="7" t="s">
        <v>431</v>
      </c>
      <c r="K16" s="15"/>
      <c r="L16" s="12">
        <v>1</v>
      </c>
      <c r="N16" s="10" t="s">
        <v>65</v>
      </c>
      <c r="O16" s="13">
        <v>1</v>
      </c>
    </row>
    <row r="17" spans="1:15" x14ac:dyDescent="0.25">
      <c r="A17" s="7" t="s">
        <v>460</v>
      </c>
      <c r="B17" s="12">
        <v>1</v>
      </c>
      <c r="D17" s="10" t="s">
        <v>64</v>
      </c>
      <c r="E17" s="13">
        <v>1</v>
      </c>
      <c r="G17" s="27">
        <v>39934</v>
      </c>
      <c r="H17" s="13">
        <v>1</v>
      </c>
      <c r="J17" s="7" t="s">
        <v>332</v>
      </c>
      <c r="K17" s="7" t="s">
        <v>331</v>
      </c>
      <c r="L17" s="12">
        <v>1</v>
      </c>
      <c r="N17" s="10" t="s">
        <v>342</v>
      </c>
      <c r="O17" s="13">
        <v>1</v>
      </c>
    </row>
    <row r="18" spans="1:15" x14ac:dyDescent="0.25">
      <c r="A18" s="10" t="s">
        <v>459</v>
      </c>
      <c r="B18" s="13">
        <v>2</v>
      </c>
      <c r="D18" s="10" t="s">
        <v>192</v>
      </c>
      <c r="E18" s="13">
        <v>1</v>
      </c>
      <c r="G18" s="27">
        <v>39965</v>
      </c>
      <c r="H18" s="13">
        <v>1</v>
      </c>
      <c r="J18" s="7" t="s">
        <v>432</v>
      </c>
      <c r="K18" s="15"/>
      <c r="L18" s="12">
        <v>1</v>
      </c>
      <c r="N18" s="10" t="s">
        <v>284</v>
      </c>
      <c r="O18" s="13">
        <v>1</v>
      </c>
    </row>
    <row r="19" spans="1:15" x14ac:dyDescent="0.25">
      <c r="A19" s="10" t="s">
        <v>457</v>
      </c>
      <c r="B19" s="13">
        <v>4</v>
      </c>
      <c r="D19" s="10" t="s">
        <v>117</v>
      </c>
      <c r="E19" s="13">
        <v>1</v>
      </c>
      <c r="G19" s="27">
        <v>40026</v>
      </c>
      <c r="H19" s="13">
        <v>1</v>
      </c>
      <c r="J19" s="7" t="s">
        <v>182</v>
      </c>
      <c r="K19" s="7" t="s">
        <v>181</v>
      </c>
      <c r="L19" s="12">
        <v>1</v>
      </c>
      <c r="N19" s="10" t="s">
        <v>401</v>
      </c>
      <c r="O19" s="13">
        <v>1</v>
      </c>
    </row>
    <row r="20" spans="1:15" x14ac:dyDescent="0.25">
      <c r="A20" s="10" t="s">
        <v>451</v>
      </c>
      <c r="B20" s="13">
        <v>2</v>
      </c>
      <c r="D20" s="10" t="s">
        <v>316</v>
      </c>
      <c r="E20" s="13">
        <v>1</v>
      </c>
      <c r="G20" s="27">
        <v>40057</v>
      </c>
      <c r="H20" s="13">
        <v>1</v>
      </c>
      <c r="J20" s="7" t="s">
        <v>433</v>
      </c>
      <c r="K20" s="15"/>
      <c r="L20" s="12">
        <v>1</v>
      </c>
      <c r="N20" s="10" t="s">
        <v>232</v>
      </c>
      <c r="O20" s="13">
        <v>1</v>
      </c>
    </row>
    <row r="21" spans="1:15" x14ac:dyDescent="0.25">
      <c r="A21" s="10" t="s">
        <v>456</v>
      </c>
      <c r="B21" s="13">
        <v>1</v>
      </c>
      <c r="D21" s="10" t="s">
        <v>328</v>
      </c>
      <c r="E21" s="13">
        <v>1</v>
      </c>
      <c r="G21" s="27">
        <v>40330</v>
      </c>
      <c r="H21" s="13">
        <v>3</v>
      </c>
      <c r="J21" s="7" t="s">
        <v>442</v>
      </c>
      <c r="K21" s="7" t="s">
        <v>441</v>
      </c>
      <c r="L21" s="12">
        <v>1</v>
      </c>
      <c r="N21" s="10" t="s">
        <v>23</v>
      </c>
      <c r="O21" s="13">
        <v>3</v>
      </c>
    </row>
    <row r="22" spans="1:15" x14ac:dyDescent="0.25">
      <c r="A22" s="10" t="s">
        <v>461</v>
      </c>
      <c r="B22" s="13">
        <v>1</v>
      </c>
      <c r="D22" s="10" t="s">
        <v>217</v>
      </c>
      <c r="E22" s="13">
        <v>1</v>
      </c>
      <c r="G22" s="27">
        <v>40513</v>
      </c>
      <c r="H22" s="13">
        <v>1</v>
      </c>
      <c r="J22" s="7" t="s">
        <v>470</v>
      </c>
      <c r="K22" s="15"/>
      <c r="L22" s="12">
        <v>1</v>
      </c>
      <c r="N22" s="10" t="s">
        <v>381</v>
      </c>
      <c r="O22" s="13">
        <v>1</v>
      </c>
    </row>
    <row r="23" spans="1:15" x14ac:dyDescent="0.25">
      <c r="A23" s="10" t="s">
        <v>454</v>
      </c>
      <c r="B23" s="13">
        <v>30</v>
      </c>
      <c r="D23" s="10" t="s">
        <v>183</v>
      </c>
      <c r="E23" s="13">
        <v>1</v>
      </c>
      <c r="G23" s="27">
        <v>40620</v>
      </c>
      <c r="H23" s="13">
        <v>1</v>
      </c>
      <c r="J23" s="7" t="s">
        <v>8</v>
      </c>
      <c r="K23" s="7" t="s">
        <v>283</v>
      </c>
      <c r="L23" s="12">
        <v>2</v>
      </c>
      <c r="N23" s="10" t="s">
        <v>118</v>
      </c>
      <c r="O23" s="13">
        <v>1</v>
      </c>
    </row>
    <row r="24" spans="1:15" x14ac:dyDescent="0.25">
      <c r="A24" s="10" t="s">
        <v>425</v>
      </c>
      <c r="B24" s="13"/>
      <c r="D24" s="10" t="s">
        <v>252</v>
      </c>
      <c r="E24" s="13">
        <v>1</v>
      </c>
      <c r="G24" s="27">
        <v>40634</v>
      </c>
      <c r="H24" s="13">
        <v>1</v>
      </c>
      <c r="J24" s="7" t="s">
        <v>434</v>
      </c>
      <c r="K24" s="15"/>
      <c r="L24" s="12">
        <v>2</v>
      </c>
      <c r="N24" s="10" t="s">
        <v>300</v>
      </c>
      <c r="O24" s="13">
        <v>1</v>
      </c>
    </row>
    <row r="25" spans="1:15" x14ac:dyDescent="0.25">
      <c r="A25" s="9" t="s">
        <v>408</v>
      </c>
      <c r="B25" s="14">
        <v>41</v>
      </c>
      <c r="D25" s="10" t="s">
        <v>83</v>
      </c>
      <c r="E25" s="13">
        <v>1</v>
      </c>
      <c r="G25" s="27">
        <v>40664</v>
      </c>
      <c r="H25" s="13">
        <v>4</v>
      </c>
      <c r="J25" s="7" t="s">
        <v>59</v>
      </c>
      <c r="K25" s="7" t="s">
        <v>58</v>
      </c>
      <c r="L25" s="12">
        <v>1</v>
      </c>
      <c r="N25" s="10" t="s">
        <v>271</v>
      </c>
      <c r="O25" s="13">
        <v>2</v>
      </c>
    </row>
    <row r="26" spans="1:15" x14ac:dyDescent="0.25">
      <c r="D26" s="10" t="s">
        <v>367</v>
      </c>
      <c r="E26" s="13">
        <v>1</v>
      </c>
      <c r="G26" s="27">
        <v>40878</v>
      </c>
      <c r="H26" s="13">
        <v>1</v>
      </c>
      <c r="J26" s="7" t="s">
        <v>435</v>
      </c>
      <c r="K26" s="15"/>
      <c r="L26" s="12">
        <v>1</v>
      </c>
      <c r="N26" s="10" t="s">
        <v>18</v>
      </c>
      <c r="O26" s="13">
        <v>1</v>
      </c>
    </row>
    <row r="27" spans="1:15" x14ac:dyDescent="0.25">
      <c r="D27" s="10" t="s">
        <v>280</v>
      </c>
      <c r="E27" s="13">
        <v>1</v>
      </c>
      <c r="G27" s="27">
        <v>41030</v>
      </c>
      <c r="H27" s="13">
        <v>3</v>
      </c>
      <c r="J27" s="7" t="s">
        <v>14</v>
      </c>
      <c r="K27" s="7" t="s">
        <v>303</v>
      </c>
      <c r="L27" s="12">
        <v>1</v>
      </c>
      <c r="N27" s="10" t="s">
        <v>339</v>
      </c>
      <c r="O27" s="13">
        <v>1</v>
      </c>
    </row>
    <row r="28" spans="1:15" x14ac:dyDescent="0.25">
      <c r="D28" s="10" t="s">
        <v>297</v>
      </c>
      <c r="E28" s="13">
        <v>1</v>
      </c>
      <c r="G28" s="27">
        <v>41395</v>
      </c>
      <c r="H28" s="13">
        <v>2</v>
      </c>
      <c r="J28" s="16"/>
      <c r="K28" s="10" t="s">
        <v>154</v>
      </c>
      <c r="L28" s="13">
        <v>1</v>
      </c>
      <c r="N28" s="10" t="s">
        <v>185</v>
      </c>
      <c r="O28" s="13">
        <v>1</v>
      </c>
    </row>
    <row r="29" spans="1:15" x14ac:dyDescent="0.25">
      <c r="A29" s="24"/>
      <c r="B29" s="23"/>
      <c r="D29" s="10" t="s">
        <v>151</v>
      </c>
      <c r="E29" s="13">
        <v>1</v>
      </c>
      <c r="G29" s="27">
        <v>41419</v>
      </c>
      <c r="H29" s="13">
        <v>1</v>
      </c>
      <c r="J29" s="16"/>
      <c r="K29" s="10" t="s">
        <v>36</v>
      </c>
      <c r="L29" s="13">
        <v>1</v>
      </c>
      <c r="N29" s="10" t="s">
        <v>69</v>
      </c>
      <c r="O29" s="13">
        <v>1</v>
      </c>
    </row>
    <row r="30" spans="1:15" x14ac:dyDescent="0.25">
      <c r="A30" s="24"/>
      <c r="B30" s="23"/>
      <c r="D30" s="10" t="s">
        <v>42</v>
      </c>
      <c r="E30" s="13">
        <v>6</v>
      </c>
      <c r="G30" s="27">
        <v>41426</v>
      </c>
      <c r="H30" s="13">
        <v>5</v>
      </c>
      <c r="J30" s="16"/>
      <c r="K30" s="10" t="s">
        <v>13</v>
      </c>
      <c r="L30" s="13">
        <v>1</v>
      </c>
      <c r="N30" s="10" t="s">
        <v>443</v>
      </c>
      <c r="O30" s="13">
        <v>1</v>
      </c>
    </row>
    <row r="31" spans="1:15" x14ac:dyDescent="0.25">
      <c r="A31" s="24"/>
      <c r="B31" s="23"/>
      <c r="D31" s="10" t="s">
        <v>73</v>
      </c>
      <c r="E31" s="13">
        <v>1</v>
      </c>
      <c r="G31" s="27">
        <v>41456</v>
      </c>
      <c r="H31" s="13">
        <v>1</v>
      </c>
      <c r="J31" s="7" t="s">
        <v>436</v>
      </c>
      <c r="K31" s="15"/>
      <c r="L31" s="12">
        <v>4</v>
      </c>
      <c r="N31" s="10" t="s">
        <v>4</v>
      </c>
      <c r="O31" s="13">
        <v>4</v>
      </c>
    </row>
    <row r="32" spans="1:15" x14ac:dyDescent="0.25">
      <c r="A32" s="6"/>
      <c r="D32" s="10" t="s">
        <v>380</v>
      </c>
      <c r="E32" s="13">
        <v>1</v>
      </c>
      <c r="G32" s="27">
        <v>41487</v>
      </c>
      <c r="H32" s="13">
        <v>1</v>
      </c>
      <c r="J32" s="7" t="s">
        <v>40</v>
      </c>
      <c r="K32" s="7" t="s">
        <v>307</v>
      </c>
      <c r="L32" s="12">
        <v>1</v>
      </c>
      <c r="N32" s="10" t="s">
        <v>241</v>
      </c>
      <c r="O32" s="13">
        <v>1</v>
      </c>
    </row>
    <row r="33" spans="4:15" x14ac:dyDescent="0.25">
      <c r="D33" s="10" t="s">
        <v>338</v>
      </c>
      <c r="E33" s="13">
        <v>1</v>
      </c>
      <c r="G33" s="10" t="s">
        <v>425</v>
      </c>
      <c r="H33" s="13"/>
      <c r="J33" s="16"/>
      <c r="K33" s="10" t="s">
        <v>115</v>
      </c>
      <c r="L33" s="13">
        <v>2</v>
      </c>
      <c r="N33" s="10" t="s">
        <v>175</v>
      </c>
      <c r="O33" s="13">
        <v>1</v>
      </c>
    </row>
    <row r="34" spans="4:15" x14ac:dyDescent="0.25">
      <c r="D34" s="10" t="s">
        <v>54</v>
      </c>
      <c r="E34" s="13">
        <v>1</v>
      </c>
      <c r="G34" s="9" t="s">
        <v>408</v>
      </c>
      <c r="H34" s="14">
        <v>41</v>
      </c>
      <c r="J34" s="16"/>
      <c r="K34" s="10" t="s">
        <v>337</v>
      </c>
      <c r="L34" s="13">
        <v>1</v>
      </c>
      <c r="N34" s="10" t="s">
        <v>55</v>
      </c>
      <c r="O34" s="13">
        <v>1</v>
      </c>
    </row>
    <row r="35" spans="4:15" x14ac:dyDescent="0.25">
      <c r="D35" s="10" t="s">
        <v>24</v>
      </c>
      <c r="E35" s="13">
        <v>1</v>
      </c>
      <c r="J35" s="16"/>
      <c r="K35" s="10" t="s">
        <v>256</v>
      </c>
      <c r="L35" s="13">
        <v>1</v>
      </c>
      <c r="N35" s="10" t="s">
        <v>93</v>
      </c>
      <c r="O35" s="13">
        <v>1</v>
      </c>
    </row>
    <row r="36" spans="4:15" x14ac:dyDescent="0.25">
      <c r="D36" s="10" t="s">
        <v>440</v>
      </c>
      <c r="E36" s="13">
        <v>1</v>
      </c>
      <c r="J36" s="16"/>
      <c r="K36" s="10" t="s">
        <v>144</v>
      </c>
      <c r="L36" s="13">
        <v>1</v>
      </c>
      <c r="N36" s="10" t="s">
        <v>74</v>
      </c>
      <c r="O36" s="13">
        <v>1</v>
      </c>
    </row>
    <row r="37" spans="4:15" x14ac:dyDescent="0.25">
      <c r="D37" s="10" t="s">
        <v>299</v>
      </c>
      <c r="E37" s="13">
        <v>1</v>
      </c>
      <c r="J37" s="16"/>
      <c r="K37" s="10" t="s">
        <v>164</v>
      </c>
      <c r="L37" s="13">
        <v>1</v>
      </c>
      <c r="N37" s="10" t="s">
        <v>134</v>
      </c>
      <c r="O37" s="13">
        <v>1</v>
      </c>
    </row>
    <row r="38" spans="4:15" x14ac:dyDescent="0.25">
      <c r="D38" s="10" t="s">
        <v>17</v>
      </c>
      <c r="E38" s="13">
        <v>1</v>
      </c>
      <c r="J38" s="16"/>
      <c r="K38" s="10" t="s">
        <v>270</v>
      </c>
      <c r="L38" s="13">
        <v>1</v>
      </c>
      <c r="N38" s="10" t="s">
        <v>314</v>
      </c>
      <c r="O38" s="13">
        <v>1</v>
      </c>
    </row>
    <row r="39" spans="4:15" x14ac:dyDescent="0.25">
      <c r="D39" s="10" t="s">
        <v>3</v>
      </c>
      <c r="E39" s="13">
        <v>1</v>
      </c>
      <c r="J39" s="16"/>
      <c r="K39" s="10" t="s">
        <v>46</v>
      </c>
      <c r="L39" s="13">
        <v>7</v>
      </c>
      <c r="N39" s="10" t="s">
        <v>218</v>
      </c>
      <c r="O39" s="13">
        <v>1</v>
      </c>
    </row>
    <row r="40" spans="4:15" x14ac:dyDescent="0.25">
      <c r="D40" s="10" t="s">
        <v>420</v>
      </c>
      <c r="E40" s="13">
        <v>1</v>
      </c>
      <c r="J40" s="16"/>
      <c r="K40" s="10" t="s">
        <v>72</v>
      </c>
      <c r="L40" s="13">
        <v>1</v>
      </c>
      <c r="N40" s="10" t="s">
        <v>376</v>
      </c>
      <c r="O40" s="13">
        <v>1</v>
      </c>
    </row>
    <row r="41" spans="4:15" x14ac:dyDescent="0.25">
      <c r="D41" s="10" t="s">
        <v>392</v>
      </c>
      <c r="E41" s="13">
        <v>1</v>
      </c>
      <c r="J41" s="16"/>
      <c r="K41" s="10" t="s">
        <v>63</v>
      </c>
      <c r="L41" s="13">
        <v>1</v>
      </c>
      <c r="N41" s="10" t="s">
        <v>10</v>
      </c>
      <c r="O41" s="13">
        <v>1</v>
      </c>
    </row>
    <row r="42" spans="4:15" x14ac:dyDescent="0.25">
      <c r="D42" s="10" t="s">
        <v>92</v>
      </c>
      <c r="E42" s="13">
        <v>1</v>
      </c>
      <c r="J42" s="16"/>
      <c r="K42" s="10" t="s">
        <v>141</v>
      </c>
      <c r="L42" s="13">
        <v>3</v>
      </c>
      <c r="N42" s="10" t="s">
        <v>383</v>
      </c>
      <c r="O42" s="13">
        <v>1</v>
      </c>
    </row>
    <row r="43" spans="4:15" x14ac:dyDescent="0.25">
      <c r="D43" s="10" t="s">
        <v>304</v>
      </c>
      <c r="E43" s="13">
        <v>1</v>
      </c>
      <c r="J43" s="16"/>
      <c r="K43" s="10" t="s">
        <v>86</v>
      </c>
      <c r="L43" s="13">
        <v>2</v>
      </c>
      <c r="N43" s="10" t="s">
        <v>368</v>
      </c>
      <c r="O43" s="13">
        <v>1</v>
      </c>
    </row>
    <row r="44" spans="4:15" x14ac:dyDescent="0.25">
      <c r="D44" s="10" t="s">
        <v>9</v>
      </c>
      <c r="E44" s="13">
        <v>1</v>
      </c>
      <c r="J44" s="16"/>
      <c r="K44" s="10" t="s">
        <v>96</v>
      </c>
      <c r="L44" s="13">
        <v>1</v>
      </c>
      <c r="N44" s="10" t="s">
        <v>43</v>
      </c>
      <c r="O44" s="13">
        <v>1</v>
      </c>
    </row>
    <row r="45" spans="4:15" x14ac:dyDescent="0.25">
      <c r="D45" s="10" t="s">
        <v>375</v>
      </c>
      <c r="E45" s="13">
        <v>1</v>
      </c>
      <c r="J45" s="7" t="s">
        <v>437</v>
      </c>
      <c r="K45" s="15"/>
      <c r="L45" s="12">
        <v>23</v>
      </c>
      <c r="N45" s="10" t="s">
        <v>253</v>
      </c>
      <c r="O45" s="13">
        <v>1</v>
      </c>
    </row>
    <row r="46" spans="4:15" x14ac:dyDescent="0.25">
      <c r="D46" s="10" t="s">
        <v>68</v>
      </c>
      <c r="E46" s="13">
        <v>2</v>
      </c>
      <c r="J46" s="7" t="s">
        <v>109</v>
      </c>
      <c r="K46" s="7" t="s">
        <v>149</v>
      </c>
      <c r="L46" s="12">
        <v>1</v>
      </c>
      <c r="N46" s="10" t="s">
        <v>250</v>
      </c>
      <c r="O46" s="13">
        <v>1</v>
      </c>
    </row>
    <row r="47" spans="4:15" x14ac:dyDescent="0.25">
      <c r="D47" s="10" t="s">
        <v>425</v>
      </c>
      <c r="E47" s="13"/>
      <c r="J47" s="7" t="s">
        <v>438</v>
      </c>
      <c r="K47" s="15"/>
      <c r="L47" s="12">
        <v>1</v>
      </c>
      <c r="N47" s="10" t="s">
        <v>329</v>
      </c>
      <c r="O47" s="13">
        <v>1</v>
      </c>
    </row>
    <row r="48" spans="4:15" x14ac:dyDescent="0.25">
      <c r="D48" s="9" t="s">
        <v>408</v>
      </c>
      <c r="E48" s="14">
        <v>41</v>
      </c>
      <c r="J48" s="7" t="s">
        <v>425</v>
      </c>
      <c r="K48" s="7" t="s">
        <v>425</v>
      </c>
      <c r="L48" s="12"/>
      <c r="N48" s="10" t="s">
        <v>25</v>
      </c>
      <c r="O48" s="13">
        <v>1</v>
      </c>
    </row>
    <row r="49" spans="10:15" x14ac:dyDescent="0.25">
      <c r="J49" s="7" t="s">
        <v>426</v>
      </c>
      <c r="K49" s="15"/>
      <c r="L49" s="12"/>
      <c r="N49" s="10" t="s">
        <v>152</v>
      </c>
      <c r="O49" s="13">
        <v>1</v>
      </c>
    </row>
    <row r="50" spans="10:15" x14ac:dyDescent="0.25">
      <c r="J50" s="9" t="s">
        <v>408</v>
      </c>
      <c r="K50" s="17"/>
      <c r="L50" s="14">
        <v>41</v>
      </c>
      <c r="N50" s="10" t="s">
        <v>425</v>
      </c>
      <c r="O50" s="13"/>
    </row>
    <row r="51" spans="10:15" x14ac:dyDescent="0.25">
      <c r="N51" s="9" t="s">
        <v>408</v>
      </c>
      <c r="O51" s="14">
        <v>41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I4" sqref="I4:K4"/>
    </sheetView>
  </sheetViews>
  <sheetFormatPr defaultRowHeight="15" x14ac:dyDescent="0.25"/>
  <cols>
    <col min="1" max="1" width="19.85546875" bestFit="1" customWidth="1"/>
    <col min="2" max="2" width="5.42578125" bestFit="1" customWidth="1"/>
    <col min="3" max="3" width="10.42578125" customWidth="1"/>
    <col min="5" max="5" width="35.85546875" bestFit="1" customWidth="1"/>
    <col min="6" max="6" width="5.42578125" bestFit="1" customWidth="1"/>
    <col min="7" max="7" width="4.5703125" bestFit="1" customWidth="1"/>
    <col min="8" max="8" width="9.140625" style="6"/>
    <col min="9" max="9" width="51.5703125" customWidth="1"/>
    <col min="11" max="11" width="4.5703125" bestFit="1" customWidth="1"/>
    <col min="12" max="12" width="5.5703125" customWidth="1"/>
    <col min="13" max="13" width="20.140625" style="43" customWidth="1"/>
    <col min="14" max="14" width="5.42578125" bestFit="1" customWidth="1"/>
    <col min="15" max="15" width="4.5703125" bestFit="1" customWidth="1"/>
    <col min="16" max="16" width="5.42578125" style="29" bestFit="1" customWidth="1"/>
    <col min="18" max="18" width="53.140625" bestFit="1" customWidth="1"/>
  </cols>
  <sheetData>
    <row r="1" spans="1:15" x14ac:dyDescent="0.25">
      <c r="A1" t="s">
        <v>486</v>
      </c>
    </row>
    <row r="2" spans="1:15" x14ac:dyDescent="0.25">
      <c r="A2" t="s">
        <v>487</v>
      </c>
    </row>
    <row r="4" spans="1:15" ht="30" x14ac:dyDescent="0.25">
      <c r="A4" s="33" t="s">
        <v>462</v>
      </c>
      <c r="B4" s="33" t="s">
        <v>410</v>
      </c>
      <c r="C4" s="33" t="s">
        <v>472</v>
      </c>
      <c r="E4" s="31" t="s">
        <v>471</v>
      </c>
      <c r="F4" s="31" t="s">
        <v>410</v>
      </c>
      <c r="G4" s="31" t="s">
        <v>472</v>
      </c>
      <c r="I4" s="40" t="s">
        <v>483</v>
      </c>
      <c r="J4" s="38" t="s">
        <v>410</v>
      </c>
      <c r="K4" s="38" t="s">
        <v>472</v>
      </c>
      <c r="M4" s="31" t="s">
        <v>484</v>
      </c>
      <c r="N4" s="41" t="s">
        <v>410</v>
      </c>
      <c r="O4" s="42" t="s">
        <v>472</v>
      </c>
    </row>
    <row r="5" spans="1:15" x14ac:dyDescent="0.25">
      <c r="A5" s="28" t="s">
        <v>488</v>
      </c>
      <c r="B5" s="28">
        <v>23</v>
      </c>
      <c r="C5" s="30">
        <f>B5/41</f>
        <v>0.56097560975609762</v>
      </c>
      <c r="E5" s="28" t="s">
        <v>412</v>
      </c>
      <c r="F5" s="28">
        <v>17</v>
      </c>
      <c r="G5" s="30">
        <f>F5/41</f>
        <v>0.41463414634146339</v>
      </c>
      <c r="I5" s="28" t="s">
        <v>4</v>
      </c>
      <c r="J5" s="28">
        <v>7</v>
      </c>
      <c r="K5" s="30">
        <f t="shared" ref="K5:K36" si="0">J5/$J$37</f>
        <v>0.14893617021276595</v>
      </c>
      <c r="M5" s="44" t="s">
        <v>40</v>
      </c>
      <c r="N5" s="28">
        <v>23</v>
      </c>
      <c r="O5" s="30">
        <f>N5/41</f>
        <v>0.56097560975609762</v>
      </c>
    </row>
    <row r="6" spans="1:15" x14ac:dyDescent="0.25">
      <c r="A6" s="28" t="s">
        <v>489</v>
      </c>
      <c r="B6" s="28">
        <v>17</v>
      </c>
      <c r="C6" s="30">
        <f>B6/41</f>
        <v>0.41463414634146339</v>
      </c>
      <c r="E6" s="28" t="s">
        <v>413</v>
      </c>
      <c r="F6" s="28">
        <v>10</v>
      </c>
      <c r="G6" s="30">
        <f t="shared" ref="G6:G11" si="1">F6/41</f>
        <v>0.24390243902439024</v>
      </c>
      <c r="I6" s="28" t="s">
        <v>23</v>
      </c>
      <c r="J6" s="28">
        <v>5</v>
      </c>
      <c r="K6" s="30">
        <f t="shared" si="0"/>
        <v>0.10638297872340426</v>
      </c>
      <c r="M6" s="44" t="s">
        <v>14</v>
      </c>
      <c r="N6" s="28">
        <v>4</v>
      </c>
      <c r="O6" s="30">
        <f t="shared" ref="O6:O17" si="2">N6/41</f>
        <v>9.7560975609756101E-2</v>
      </c>
    </row>
    <row r="7" spans="1:15" x14ac:dyDescent="0.25">
      <c r="A7" s="28" t="s">
        <v>419</v>
      </c>
      <c r="B7" s="28">
        <v>1</v>
      </c>
      <c r="C7" s="30">
        <f>B7/41</f>
        <v>2.4390243902439025E-2</v>
      </c>
      <c r="E7" s="28" t="s">
        <v>416</v>
      </c>
      <c r="F7" s="28">
        <v>6</v>
      </c>
      <c r="G7" s="30">
        <f t="shared" si="1"/>
        <v>0.14634146341463414</v>
      </c>
      <c r="I7" s="28" t="s">
        <v>271</v>
      </c>
      <c r="J7" s="28">
        <v>2</v>
      </c>
      <c r="K7" s="30">
        <f t="shared" si="0"/>
        <v>4.2553191489361701E-2</v>
      </c>
      <c r="M7" s="44" t="s">
        <v>15</v>
      </c>
      <c r="N7" s="28">
        <v>2</v>
      </c>
      <c r="O7" s="30">
        <f t="shared" si="2"/>
        <v>4.878048780487805E-2</v>
      </c>
    </row>
    <row r="8" spans="1:15" x14ac:dyDescent="0.25">
      <c r="A8" s="28"/>
      <c r="B8" s="28"/>
      <c r="C8" s="34"/>
      <c r="E8" s="28" t="s">
        <v>415</v>
      </c>
      <c r="F8" s="28">
        <v>3</v>
      </c>
      <c r="G8" s="30">
        <f t="shared" si="1"/>
        <v>7.3170731707317069E-2</v>
      </c>
      <c r="I8" s="28" t="s">
        <v>69</v>
      </c>
      <c r="J8" s="28">
        <v>2</v>
      </c>
      <c r="K8" s="30">
        <f t="shared" si="0"/>
        <v>4.2553191489361701E-2</v>
      </c>
      <c r="M8" s="44" t="s">
        <v>22</v>
      </c>
      <c r="N8" s="28">
        <v>2</v>
      </c>
      <c r="O8" s="30">
        <f t="shared" si="2"/>
        <v>4.878048780487805E-2</v>
      </c>
    </row>
    <row r="9" spans="1:15" x14ac:dyDescent="0.25">
      <c r="A9" s="31" t="s">
        <v>469</v>
      </c>
      <c r="B9" s="31" t="s">
        <v>410</v>
      </c>
      <c r="C9" s="32" t="s">
        <v>472</v>
      </c>
      <c r="E9" s="28" t="s">
        <v>418</v>
      </c>
      <c r="F9" s="28">
        <v>2</v>
      </c>
      <c r="G9" s="30">
        <f t="shared" si="1"/>
        <v>4.878048780487805E-2</v>
      </c>
      <c r="I9" s="28" t="s">
        <v>389</v>
      </c>
      <c r="J9" s="28">
        <v>2</v>
      </c>
      <c r="K9" s="30">
        <f t="shared" si="0"/>
        <v>4.2553191489361701E-2</v>
      </c>
      <c r="M9" s="44" t="s">
        <v>8</v>
      </c>
      <c r="N9" s="28">
        <v>2</v>
      </c>
      <c r="O9" s="30">
        <f t="shared" si="2"/>
        <v>4.878048780487805E-2</v>
      </c>
    </row>
    <row r="10" spans="1:15" x14ac:dyDescent="0.25">
      <c r="A10" s="28" t="s">
        <v>454</v>
      </c>
      <c r="B10" s="28">
        <v>30</v>
      </c>
      <c r="C10" s="30">
        <f>B10/41</f>
        <v>0.73170731707317072</v>
      </c>
      <c r="E10" s="28" t="s">
        <v>414</v>
      </c>
      <c r="F10" s="28">
        <v>2</v>
      </c>
      <c r="G10" s="30">
        <f t="shared" si="1"/>
        <v>4.878048780487805E-2</v>
      </c>
      <c r="I10" s="28" t="s">
        <v>10</v>
      </c>
      <c r="J10" s="28">
        <v>2</v>
      </c>
      <c r="K10" s="30">
        <f t="shared" si="0"/>
        <v>4.2553191489361701E-2</v>
      </c>
      <c r="M10" s="44" t="s">
        <v>99</v>
      </c>
      <c r="N10" s="28">
        <v>1</v>
      </c>
      <c r="O10" s="30">
        <f t="shared" si="2"/>
        <v>2.4390243902439025E-2</v>
      </c>
    </row>
    <row r="11" spans="1:15" x14ac:dyDescent="0.25">
      <c r="A11" s="28" t="s">
        <v>457</v>
      </c>
      <c r="B11" s="28">
        <v>4</v>
      </c>
      <c r="C11" s="30">
        <f t="shared" ref="C11:C16" si="3">B11/41</f>
        <v>9.7560975609756101E-2</v>
      </c>
      <c r="E11" s="28" t="s">
        <v>421</v>
      </c>
      <c r="F11" s="28">
        <v>1</v>
      </c>
      <c r="G11" s="30">
        <f t="shared" si="1"/>
        <v>2.4390243902439025E-2</v>
      </c>
      <c r="I11" s="28" t="s">
        <v>394</v>
      </c>
      <c r="J11" s="28">
        <v>2</v>
      </c>
      <c r="K11" s="30">
        <f t="shared" si="0"/>
        <v>4.2553191489361701E-2</v>
      </c>
      <c r="M11" s="44" t="s">
        <v>100</v>
      </c>
      <c r="N11" s="28">
        <v>1</v>
      </c>
      <c r="O11" s="30">
        <f t="shared" si="2"/>
        <v>2.4390243902439025E-2</v>
      </c>
    </row>
    <row r="12" spans="1:15" x14ac:dyDescent="0.25">
      <c r="A12" s="28" t="s">
        <v>459</v>
      </c>
      <c r="B12" s="28">
        <v>2</v>
      </c>
      <c r="C12" s="30">
        <f t="shared" si="3"/>
        <v>4.878048780487805E-2</v>
      </c>
      <c r="I12" s="28" t="s">
        <v>479</v>
      </c>
      <c r="J12" s="28">
        <v>1</v>
      </c>
      <c r="K12" s="30">
        <f t="shared" si="0"/>
        <v>2.1276595744680851E-2</v>
      </c>
      <c r="M12" s="44" t="s">
        <v>29</v>
      </c>
      <c r="N12" s="28">
        <v>1</v>
      </c>
      <c r="O12" s="30">
        <f t="shared" si="2"/>
        <v>2.4390243902439025E-2</v>
      </c>
    </row>
    <row r="13" spans="1:15" x14ac:dyDescent="0.25">
      <c r="A13" s="28" t="s">
        <v>451</v>
      </c>
      <c r="B13" s="28">
        <v>2</v>
      </c>
      <c r="C13" s="30">
        <f t="shared" si="3"/>
        <v>4.878048780487805E-2</v>
      </c>
      <c r="E13" s="31" t="s">
        <v>348</v>
      </c>
      <c r="F13" s="31" t="s">
        <v>410</v>
      </c>
      <c r="G13" s="31" t="s">
        <v>472</v>
      </c>
      <c r="I13" s="28" t="s">
        <v>401</v>
      </c>
      <c r="J13" s="28">
        <v>1</v>
      </c>
      <c r="K13" s="30">
        <f t="shared" si="0"/>
        <v>2.1276595744680851E-2</v>
      </c>
      <c r="M13" s="44" t="s">
        <v>332</v>
      </c>
      <c r="N13" s="28">
        <v>1</v>
      </c>
      <c r="O13" s="30">
        <f t="shared" si="2"/>
        <v>2.4390243902439025E-2</v>
      </c>
    </row>
    <row r="14" spans="1:15" x14ac:dyDescent="0.25">
      <c r="A14" s="28" t="s">
        <v>460</v>
      </c>
      <c r="B14" s="28">
        <v>1</v>
      </c>
      <c r="C14" s="30">
        <f t="shared" si="3"/>
        <v>2.4390243902439025E-2</v>
      </c>
      <c r="E14" s="28" t="s">
        <v>42</v>
      </c>
      <c r="F14" s="28">
        <v>6</v>
      </c>
      <c r="G14" s="30">
        <f>F14/41</f>
        <v>0.14634146341463414</v>
      </c>
      <c r="I14" s="28" t="s">
        <v>118</v>
      </c>
      <c r="J14" s="28">
        <v>1</v>
      </c>
      <c r="K14" s="30">
        <f t="shared" si="0"/>
        <v>2.1276595744680851E-2</v>
      </c>
      <c r="M14" s="44" t="s">
        <v>182</v>
      </c>
      <c r="N14" s="28">
        <v>1</v>
      </c>
      <c r="O14" s="30">
        <f t="shared" si="2"/>
        <v>2.4390243902439025E-2</v>
      </c>
    </row>
    <row r="15" spans="1:15" x14ac:dyDescent="0.25">
      <c r="A15" s="28" t="s">
        <v>456</v>
      </c>
      <c r="B15" s="28">
        <v>1</v>
      </c>
      <c r="C15" s="30">
        <f t="shared" si="3"/>
        <v>2.4390243902439025E-2</v>
      </c>
      <c r="E15" s="28" t="s">
        <v>68</v>
      </c>
      <c r="F15" s="28">
        <v>2</v>
      </c>
      <c r="G15" s="30">
        <f t="shared" ref="G15:G48" si="4">F15/41</f>
        <v>4.878048780487805E-2</v>
      </c>
      <c r="I15" s="28" t="s">
        <v>476</v>
      </c>
      <c r="J15" s="28">
        <v>1</v>
      </c>
      <c r="K15" s="30">
        <f t="shared" si="0"/>
        <v>2.1276595744680851E-2</v>
      </c>
      <c r="M15" s="44" t="s">
        <v>442</v>
      </c>
      <c r="N15" s="28">
        <v>1</v>
      </c>
      <c r="O15" s="30">
        <f t="shared" si="2"/>
        <v>2.4390243902439025E-2</v>
      </c>
    </row>
    <row r="16" spans="1:15" x14ac:dyDescent="0.25">
      <c r="A16" s="28" t="s">
        <v>461</v>
      </c>
      <c r="B16" s="28">
        <v>1</v>
      </c>
      <c r="C16" s="30">
        <f t="shared" si="3"/>
        <v>2.4390243902439025E-2</v>
      </c>
      <c r="E16" s="28" t="s">
        <v>382</v>
      </c>
      <c r="F16" s="28">
        <v>1</v>
      </c>
      <c r="G16" s="30">
        <f t="shared" si="4"/>
        <v>2.4390243902439025E-2</v>
      </c>
      <c r="H16" s="36"/>
      <c r="I16" s="28" t="s">
        <v>477</v>
      </c>
      <c r="J16" s="28">
        <v>1</v>
      </c>
      <c r="K16" s="30">
        <f t="shared" si="0"/>
        <v>2.1276595744680851E-2</v>
      </c>
      <c r="M16" s="44" t="s">
        <v>59</v>
      </c>
      <c r="N16" s="28">
        <v>1</v>
      </c>
      <c r="O16" s="30">
        <f t="shared" si="2"/>
        <v>2.4390243902439025E-2</v>
      </c>
    </row>
    <row r="17" spans="1:15" x14ac:dyDescent="0.25">
      <c r="E17" s="28" t="s">
        <v>240</v>
      </c>
      <c r="F17" s="28">
        <v>1</v>
      </c>
      <c r="G17" s="30">
        <f t="shared" si="4"/>
        <v>2.4390243902439025E-2</v>
      </c>
      <c r="H17" s="37"/>
      <c r="I17" s="28" t="s">
        <v>339</v>
      </c>
      <c r="J17" s="28">
        <v>1</v>
      </c>
      <c r="K17" s="30">
        <f t="shared" si="0"/>
        <v>2.1276595744680851E-2</v>
      </c>
      <c r="M17" s="44" t="s">
        <v>109</v>
      </c>
      <c r="N17" s="28">
        <v>1</v>
      </c>
      <c r="O17" s="30">
        <f t="shared" si="2"/>
        <v>2.4390243902439025E-2</v>
      </c>
    </row>
    <row r="18" spans="1:15" x14ac:dyDescent="0.25">
      <c r="A18" s="33" t="s">
        <v>447</v>
      </c>
      <c r="B18" s="33" t="s">
        <v>410</v>
      </c>
      <c r="C18" s="31" t="s">
        <v>472</v>
      </c>
      <c r="E18" s="28" t="s">
        <v>293</v>
      </c>
      <c r="F18" s="28">
        <v>1</v>
      </c>
      <c r="G18" s="30">
        <f t="shared" si="4"/>
        <v>2.4390243902439025E-2</v>
      </c>
      <c r="H18" s="37"/>
      <c r="I18" s="28" t="s">
        <v>502</v>
      </c>
      <c r="J18" s="28">
        <v>1</v>
      </c>
      <c r="K18" s="30">
        <f t="shared" si="0"/>
        <v>2.1276595744680851E-2</v>
      </c>
      <c r="O18" s="29"/>
    </row>
    <row r="19" spans="1:15" x14ac:dyDescent="0.25">
      <c r="A19" s="28" t="s">
        <v>450</v>
      </c>
      <c r="B19" s="28">
        <v>29</v>
      </c>
      <c r="C19" s="30">
        <f>B19/41</f>
        <v>0.70731707317073167</v>
      </c>
      <c r="E19" s="28" t="s">
        <v>174</v>
      </c>
      <c r="F19" s="28">
        <v>1</v>
      </c>
      <c r="G19" s="30">
        <f t="shared" si="4"/>
        <v>2.4390243902439025E-2</v>
      </c>
      <c r="I19" s="28" t="s">
        <v>475</v>
      </c>
      <c r="J19" s="28">
        <v>1</v>
      </c>
      <c r="K19" s="30">
        <f t="shared" si="0"/>
        <v>2.1276595744680851E-2</v>
      </c>
      <c r="M19" s="31" t="s">
        <v>485</v>
      </c>
      <c r="N19" s="41" t="s">
        <v>410</v>
      </c>
      <c r="O19" s="42" t="s">
        <v>472</v>
      </c>
    </row>
    <row r="20" spans="1:15" x14ac:dyDescent="0.25">
      <c r="A20" s="28" t="s">
        <v>453</v>
      </c>
      <c r="B20" s="28">
        <v>12</v>
      </c>
      <c r="C20" s="30">
        <f>B20/41</f>
        <v>0.29268292682926828</v>
      </c>
      <c r="E20" s="28" t="s">
        <v>231</v>
      </c>
      <c r="F20" s="28">
        <v>1</v>
      </c>
      <c r="G20" s="30">
        <f t="shared" si="4"/>
        <v>2.4390243902439025E-2</v>
      </c>
      <c r="I20" s="28" t="s">
        <v>478</v>
      </c>
      <c r="J20" s="28">
        <v>1</v>
      </c>
      <c r="K20" s="30">
        <f t="shared" si="0"/>
        <v>2.1276595744680851E-2</v>
      </c>
      <c r="M20" s="44" t="s">
        <v>46</v>
      </c>
      <c r="N20" s="35">
        <v>7</v>
      </c>
      <c r="O20" s="30">
        <f t="shared" ref="O20:O32" si="5">N20/$N$33</f>
        <v>0.30434782608695654</v>
      </c>
    </row>
    <row r="21" spans="1:15" x14ac:dyDescent="0.25">
      <c r="E21" s="28" t="s">
        <v>64</v>
      </c>
      <c r="F21" s="28">
        <v>1</v>
      </c>
      <c r="G21" s="30">
        <f t="shared" si="4"/>
        <v>2.4390243902439025E-2</v>
      </c>
      <c r="I21" s="28" t="s">
        <v>166</v>
      </c>
      <c r="J21" s="28">
        <v>1</v>
      </c>
      <c r="K21" s="30">
        <f t="shared" si="0"/>
        <v>2.1276595744680851E-2</v>
      </c>
      <c r="M21" s="44" t="s">
        <v>141</v>
      </c>
      <c r="N21" s="35">
        <v>3</v>
      </c>
      <c r="O21" s="30">
        <f t="shared" si="5"/>
        <v>0.13043478260869565</v>
      </c>
    </row>
    <row r="22" spans="1:15" x14ac:dyDescent="0.25">
      <c r="A22" s="31" t="s">
        <v>473</v>
      </c>
      <c r="B22" s="31" t="s">
        <v>410</v>
      </c>
      <c r="C22" s="31" t="s">
        <v>472</v>
      </c>
      <c r="E22" s="28" t="s">
        <v>192</v>
      </c>
      <c r="F22" s="28">
        <v>1</v>
      </c>
      <c r="G22" s="30">
        <f t="shared" si="4"/>
        <v>2.4390243902439025E-2</v>
      </c>
      <c r="I22" s="28" t="s">
        <v>55</v>
      </c>
      <c r="J22" s="28">
        <v>1</v>
      </c>
      <c r="K22" s="30">
        <f t="shared" si="0"/>
        <v>2.1276595744680851E-2</v>
      </c>
      <c r="M22" s="44" t="s">
        <v>115</v>
      </c>
      <c r="N22" s="35">
        <v>2</v>
      </c>
      <c r="O22" s="30">
        <f t="shared" si="5"/>
        <v>8.6956521739130432E-2</v>
      </c>
    </row>
    <row r="23" spans="1:15" x14ac:dyDescent="0.25">
      <c r="A23" s="35">
        <v>2013</v>
      </c>
      <c r="B23" s="35">
        <v>8</v>
      </c>
      <c r="C23" s="30">
        <f t="shared" ref="C23:C33" si="6">B23/41</f>
        <v>0.1951219512195122</v>
      </c>
      <c r="E23" s="28" t="s">
        <v>117</v>
      </c>
      <c r="F23" s="28">
        <v>1</v>
      </c>
      <c r="G23" s="30">
        <f t="shared" si="4"/>
        <v>2.4390243902439025E-2</v>
      </c>
      <c r="H23" s="36"/>
      <c r="I23" s="28" t="s">
        <v>93</v>
      </c>
      <c r="J23" s="28">
        <v>1</v>
      </c>
      <c r="K23" s="30">
        <f t="shared" si="0"/>
        <v>2.1276595744680851E-2</v>
      </c>
      <c r="M23" s="44" t="s">
        <v>86</v>
      </c>
      <c r="N23" s="35">
        <v>2</v>
      </c>
      <c r="O23" s="30">
        <f t="shared" si="5"/>
        <v>8.6956521739130432E-2</v>
      </c>
    </row>
    <row r="24" spans="1:15" x14ac:dyDescent="0.25">
      <c r="A24" s="35">
        <v>2011</v>
      </c>
      <c r="B24" s="35">
        <v>6</v>
      </c>
      <c r="C24" s="30">
        <f t="shared" si="6"/>
        <v>0.14634146341463414</v>
      </c>
      <c r="E24" s="28" t="s">
        <v>316</v>
      </c>
      <c r="F24" s="28">
        <v>1</v>
      </c>
      <c r="G24" s="30">
        <f t="shared" si="4"/>
        <v>2.4390243902439025E-2</v>
      </c>
      <c r="H24" s="37"/>
      <c r="I24" s="28" t="s">
        <v>74</v>
      </c>
      <c r="J24" s="28">
        <v>1</v>
      </c>
      <c r="K24" s="30">
        <f t="shared" si="0"/>
        <v>2.1276595744680851E-2</v>
      </c>
      <c r="M24" s="44" t="s">
        <v>307</v>
      </c>
      <c r="N24" s="35">
        <v>1</v>
      </c>
      <c r="O24" s="30">
        <f t="shared" si="5"/>
        <v>4.3478260869565216E-2</v>
      </c>
    </row>
    <row r="25" spans="1:15" x14ac:dyDescent="0.25">
      <c r="A25" s="35">
        <v>2009</v>
      </c>
      <c r="B25" s="35">
        <v>4</v>
      </c>
      <c r="C25" s="30">
        <f t="shared" si="6"/>
        <v>9.7560975609756101E-2</v>
      </c>
      <c r="E25" s="28" t="s">
        <v>328</v>
      </c>
      <c r="F25" s="28">
        <v>1</v>
      </c>
      <c r="G25" s="30">
        <f t="shared" si="4"/>
        <v>2.4390243902439025E-2</v>
      </c>
      <c r="H25" s="37"/>
      <c r="I25" s="28" t="s">
        <v>134</v>
      </c>
      <c r="J25" s="28">
        <v>1</v>
      </c>
      <c r="K25" s="30">
        <f t="shared" si="0"/>
        <v>2.1276595744680851E-2</v>
      </c>
      <c r="M25" s="44" t="s">
        <v>337</v>
      </c>
      <c r="N25" s="35">
        <v>1</v>
      </c>
      <c r="O25" s="30">
        <f t="shared" si="5"/>
        <v>4.3478260869565216E-2</v>
      </c>
    </row>
    <row r="26" spans="1:15" x14ac:dyDescent="0.25">
      <c r="A26" s="35">
        <v>2010</v>
      </c>
      <c r="B26" s="35">
        <v>4</v>
      </c>
      <c r="C26" s="30">
        <f t="shared" si="6"/>
        <v>9.7560975609756101E-2</v>
      </c>
      <c r="E26" s="28" t="s">
        <v>217</v>
      </c>
      <c r="F26" s="28">
        <v>1</v>
      </c>
      <c r="G26" s="30">
        <f t="shared" si="4"/>
        <v>2.4390243902439025E-2</v>
      </c>
      <c r="H26" s="37"/>
      <c r="I26" s="28" t="s">
        <v>474</v>
      </c>
      <c r="J26" s="28">
        <v>1</v>
      </c>
      <c r="K26" s="30">
        <f t="shared" si="0"/>
        <v>2.1276595744680851E-2</v>
      </c>
      <c r="M26" s="44" t="s">
        <v>256</v>
      </c>
      <c r="N26" s="35">
        <v>1</v>
      </c>
      <c r="O26" s="30">
        <f t="shared" si="5"/>
        <v>4.3478260869565216E-2</v>
      </c>
    </row>
    <row r="27" spans="1:15" x14ac:dyDescent="0.25">
      <c r="A27" s="35">
        <v>2004</v>
      </c>
      <c r="B27" s="35">
        <v>3</v>
      </c>
      <c r="C27" s="30">
        <f t="shared" si="6"/>
        <v>7.3170731707317069E-2</v>
      </c>
      <c r="E27" s="28" t="s">
        <v>183</v>
      </c>
      <c r="F27" s="28">
        <v>1</v>
      </c>
      <c r="G27" s="30">
        <f t="shared" si="4"/>
        <v>2.4390243902439025E-2</v>
      </c>
      <c r="H27" s="37"/>
      <c r="I27" s="28" t="s">
        <v>314</v>
      </c>
      <c r="J27" s="28">
        <v>1</v>
      </c>
      <c r="K27" s="30">
        <f t="shared" si="0"/>
        <v>2.1276595744680851E-2</v>
      </c>
      <c r="M27" s="44" t="s">
        <v>144</v>
      </c>
      <c r="N27" s="35">
        <v>1</v>
      </c>
      <c r="O27" s="30">
        <f t="shared" si="5"/>
        <v>4.3478260869565216E-2</v>
      </c>
    </row>
    <row r="28" spans="1:15" x14ac:dyDescent="0.25">
      <c r="A28" s="35">
        <v>2008</v>
      </c>
      <c r="B28" s="35">
        <v>3</v>
      </c>
      <c r="C28" s="30">
        <f t="shared" si="6"/>
        <v>7.3170731707317069E-2</v>
      </c>
      <c r="E28" s="28" t="s">
        <v>252</v>
      </c>
      <c r="F28" s="28">
        <v>1</v>
      </c>
      <c r="G28" s="30">
        <f t="shared" si="4"/>
        <v>2.4390243902439025E-2</v>
      </c>
      <c r="H28" s="37"/>
      <c r="I28" s="28" t="s">
        <v>218</v>
      </c>
      <c r="J28" s="28">
        <v>1</v>
      </c>
      <c r="K28" s="30">
        <f t="shared" si="0"/>
        <v>2.1276595744680851E-2</v>
      </c>
      <c r="M28" s="44" t="s">
        <v>164</v>
      </c>
      <c r="N28" s="35">
        <v>1</v>
      </c>
      <c r="O28" s="30">
        <f t="shared" si="5"/>
        <v>4.3478260869565216E-2</v>
      </c>
    </row>
    <row r="29" spans="1:15" x14ac:dyDescent="0.25">
      <c r="A29" s="35">
        <v>2012</v>
      </c>
      <c r="B29" s="35">
        <v>3</v>
      </c>
      <c r="C29" s="30">
        <f t="shared" si="6"/>
        <v>7.3170731707317069E-2</v>
      </c>
      <c r="E29" s="28" t="s">
        <v>83</v>
      </c>
      <c r="F29" s="28">
        <v>1</v>
      </c>
      <c r="G29" s="30">
        <f t="shared" si="4"/>
        <v>2.4390243902439025E-2</v>
      </c>
      <c r="H29" s="37"/>
      <c r="I29" s="28" t="s">
        <v>376</v>
      </c>
      <c r="J29" s="28">
        <v>1</v>
      </c>
      <c r="K29" s="30">
        <f t="shared" si="0"/>
        <v>2.1276595744680851E-2</v>
      </c>
      <c r="M29" s="44" t="s">
        <v>270</v>
      </c>
      <c r="N29" s="35">
        <v>1</v>
      </c>
      <c r="O29" s="30">
        <f t="shared" si="5"/>
        <v>4.3478260869565216E-2</v>
      </c>
    </row>
    <row r="30" spans="1:15" x14ac:dyDescent="0.25">
      <c r="A30" s="35">
        <v>2007</v>
      </c>
      <c r="B30" s="35">
        <v>2</v>
      </c>
      <c r="C30" s="30">
        <f t="shared" si="6"/>
        <v>4.878048780487805E-2</v>
      </c>
      <c r="E30" s="28" t="s">
        <v>367</v>
      </c>
      <c r="F30" s="28">
        <v>1</v>
      </c>
      <c r="G30" s="30">
        <f t="shared" si="4"/>
        <v>2.4390243902439025E-2</v>
      </c>
      <c r="H30" s="37"/>
      <c r="I30" s="28" t="s">
        <v>236</v>
      </c>
      <c r="J30" s="28">
        <v>1</v>
      </c>
      <c r="K30" s="30">
        <f t="shared" si="0"/>
        <v>2.1276595744680851E-2</v>
      </c>
      <c r="M30" s="44" t="s">
        <v>72</v>
      </c>
      <c r="N30" s="35">
        <v>1</v>
      </c>
      <c r="O30" s="30">
        <f t="shared" si="5"/>
        <v>4.3478260869565216E-2</v>
      </c>
    </row>
    <row r="31" spans="1:15" x14ac:dyDescent="0.25">
      <c r="A31" s="35">
        <v>1997</v>
      </c>
      <c r="B31" s="35">
        <v>1</v>
      </c>
      <c r="C31" s="30">
        <f t="shared" si="6"/>
        <v>2.4390243902439025E-2</v>
      </c>
      <c r="E31" s="28" t="s">
        <v>280</v>
      </c>
      <c r="F31" s="28">
        <v>1</v>
      </c>
      <c r="G31" s="30">
        <f t="shared" si="4"/>
        <v>2.4390243902439025E-2</v>
      </c>
      <c r="H31" s="37"/>
      <c r="I31" s="28" t="s">
        <v>368</v>
      </c>
      <c r="J31" s="28">
        <v>1</v>
      </c>
      <c r="K31" s="30">
        <f t="shared" si="0"/>
        <v>2.1276595744680851E-2</v>
      </c>
      <c r="M31" s="44" t="s">
        <v>63</v>
      </c>
      <c r="N31" s="35">
        <v>1</v>
      </c>
      <c r="O31" s="30">
        <f t="shared" si="5"/>
        <v>4.3478260869565216E-2</v>
      </c>
    </row>
    <row r="32" spans="1:15" x14ac:dyDescent="0.25">
      <c r="A32" s="35">
        <v>2002</v>
      </c>
      <c r="B32" s="35">
        <v>1</v>
      </c>
      <c r="C32" s="30">
        <f t="shared" si="6"/>
        <v>2.4390243902439025E-2</v>
      </c>
      <c r="E32" s="28" t="s">
        <v>297</v>
      </c>
      <c r="F32" s="28">
        <v>1</v>
      </c>
      <c r="G32" s="30">
        <f t="shared" si="4"/>
        <v>2.4390243902439025E-2</v>
      </c>
      <c r="H32" s="37"/>
      <c r="I32" s="28" t="s">
        <v>250</v>
      </c>
      <c r="J32" s="28">
        <v>1</v>
      </c>
      <c r="K32" s="30">
        <f t="shared" si="0"/>
        <v>2.1276595744680851E-2</v>
      </c>
      <c r="M32" s="44" t="s">
        <v>96</v>
      </c>
      <c r="N32" s="35">
        <v>1</v>
      </c>
      <c r="O32" s="30">
        <f t="shared" si="5"/>
        <v>4.3478260869565216E-2</v>
      </c>
    </row>
    <row r="33" spans="1:15" x14ac:dyDescent="0.25">
      <c r="A33" s="35">
        <v>2006</v>
      </c>
      <c r="B33" s="35">
        <v>1</v>
      </c>
      <c r="C33" s="30">
        <f t="shared" si="6"/>
        <v>2.4390243902439025E-2</v>
      </c>
      <c r="E33" s="28" t="s">
        <v>151</v>
      </c>
      <c r="F33" s="28">
        <v>1</v>
      </c>
      <c r="G33" s="30">
        <f t="shared" si="4"/>
        <v>2.4390243902439025E-2</v>
      </c>
      <c r="H33" s="37"/>
      <c r="I33" s="28" t="s">
        <v>329</v>
      </c>
      <c r="J33" s="28">
        <v>1</v>
      </c>
      <c r="K33" s="30">
        <f t="shared" si="0"/>
        <v>2.1276595744680851E-2</v>
      </c>
      <c r="M33" s="45" t="s">
        <v>468</v>
      </c>
      <c r="N33" s="39">
        <v>23</v>
      </c>
      <c r="O33" s="34"/>
    </row>
    <row r="34" spans="1:15" x14ac:dyDescent="0.25">
      <c r="E34" s="28" t="s">
        <v>73</v>
      </c>
      <c r="F34" s="28">
        <v>1</v>
      </c>
      <c r="G34" s="30">
        <f t="shared" si="4"/>
        <v>2.4390243902439025E-2</v>
      </c>
      <c r="H34" s="37"/>
      <c r="I34" s="28" t="s">
        <v>25</v>
      </c>
      <c r="J34" s="28">
        <v>1</v>
      </c>
      <c r="K34" s="30">
        <f t="shared" si="0"/>
        <v>2.1276595744680851E-2</v>
      </c>
    </row>
    <row r="35" spans="1:15" x14ac:dyDescent="0.25">
      <c r="A35" s="31" t="s">
        <v>490</v>
      </c>
      <c r="B35" s="31" t="s">
        <v>410</v>
      </c>
      <c r="C35" s="31" t="s">
        <v>472</v>
      </c>
      <c r="E35" s="28" t="s">
        <v>380</v>
      </c>
      <c r="F35" s="28">
        <v>1</v>
      </c>
      <c r="G35" s="30">
        <f t="shared" si="4"/>
        <v>2.4390243902439025E-2</v>
      </c>
      <c r="H35" s="37"/>
      <c r="I35" s="28" t="s">
        <v>481</v>
      </c>
      <c r="J35" s="28">
        <v>1</v>
      </c>
      <c r="K35" s="30">
        <f t="shared" si="0"/>
        <v>2.1276595744680851E-2</v>
      </c>
    </row>
    <row r="36" spans="1:15" x14ac:dyDescent="0.25">
      <c r="A36" s="28" t="s">
        <v>492</v>
      </c>
      <c r="B36" s="28">
        <v>4</v>
      </c>
      <c r="C36" s="30">
        <f>B36/41</f>
        <v>9.7560975609756101E-2</v>
      </c>
      <c r="E36" s="28" t="s">
        <v>338</v>
      </c>
      <c r="F36" s="28">
        <v>1</v>
      </c>
      <c r="G36" s="30">
        <f t="shared" si="4"/>
        <v>2.4390243902439025E-2</v>
      </c>
      <c r="H36" s="37"/>
      <c r="I36" s="28" t="s">
        <v>480</v>
      </c>
      <c r="J36" s="28">
        <v>1</v>
      </c>
      <c r="K36" s="30">
        <f t="shared" si="0"/>
        <v>2.1276595744680851E-2</v>
      </c>
    </row>
    <row r="37" spans="1:15" x14ac:dyDescent="0.25">
      <c r="A37" s="28" t="s">
        <v>491</v>
      </c>
      <c r="B37" s="28">
        <v>4</v>
      </c>
      <c r="C37" s="30">
        <f>B37/41</f>
        <v>9.7560975609756101E-2</v>
      </c>
      <c r="E37" s="28" t="s">
        <v>54</v>
      </c>
      <c r="F37" s="28">
        <v>1</v>
      </c>
      <c r="G37" s="30">
        <f t="shared" si="4"/>
        <v>2.4390243902439025E-2</v>
      </c>
      <c r="H37" s="37"/>
      <c r="I37" t="s">
        <v>482</v>
      </c>
      <c r="J37">
        <f>SUM(J5:J36)</f>
        <v>47</v>
      </c>
    </row>
    <row r="38" spans="1:15" x14ac:dyDescent="0.25">
      <c r="E38" s="28" t="s">
        <v>24</v>
      </c>
      <c r="F38" s="28">
        <v>1</v>
      </c>
      <c r="G38" s="30">
        <f t="shared" si="4"/>
        <v>2.4390243902439025E-2</v>
      </c>
      <c r="H38" s="37"/>
      <c r="I38" s="1"/>
    </row>
    <row r="39" spans="1:15" x14ac:dyDescent="0.25">
      <c r="A39" s="31" t="s">
        <v>496</v>
      </c>
      <c r="B39" s="31" t="s">
        <v>497</v>
      </c>
      <c r="C39" s="31" t="s">
        <v>498</v>
      </c>
      <c r="E39" s="28" t="s">
        <v>440</v>
      </c>
      <c r="F39" s="28">
        <v>1</v>
      </c>
      <c r="G39" s="30">
        <f t="shared" si="4"/>
        <v>2.4390243902439025E-2</v>
      </c>
      <c r="H39" s="37"/>
      <c r="I39" s="1"/>
    </row>
    <row r="40" spans="1:15" x14ac:dyDescent="0.25">
      <c r="A40" s="28" t="s">
        <v>359</v>
      </c>
      <c r="B40" s="28">
        <v>3.27</v>
      </c>
      <c r="C40" s="28" t="s">
        <v>499</v>
      </c>
      <c r="E40" s="28" t="s">
        <v>299</v>
      </c>
      <c r="F40" s="28">
        <v>1</v>
      </c>
      <c r="G40" s="30">
        <f t="shared" si="4"/>
        <v>2.4390243902439025E-2</v>
      </c>
      <c r="H40" s="37"/>
      <c r="I40" s="1"/>
    </row>
    <row r="41" spans="1:15" x14ac:dyDescent="0.25">
      <c r="A41" s="28" t="s">
        <v>493</v>
      </c>
      <c r="B41" s="28">
        <v>154</v>
      </c>
      <c r="C41" s="46">
        <v>0.62</v>
      </c>
      <c r="E41" s="28" t="s">
        <v>17</v>
      </c>
      <c r="F41" s="28">
        <v>1</v>
      </c>
      <c r="G41" s="30">
        <f t="shared" si="4"/>
        <v>2.4390243902439025E-2</v>
      </c>
      <c r="H41" s="37"/>
      <c r="I41" s="1"/>
    </row>
    <row r="42" spans="1:15" x14ac:dyDescent="0.25">
      <c r="A42" s="47" t="s">
        <v>494</v>
      </c>
      <c r="B42" s="47">
        <v>149</v>
      </c>
      <c r="C42" s="46">
        <v>0.37</v>
      </c>
      <c r="E42" s="28" t="s">
        <v>3</v>
      </c>
      <c r="F42" s="28">
        <v>1</v>
      </c>
      <c r="G42" s="30">
        <f t="shared" si="4"/>
        <v>2.4390243902439025E-2</v>
      </c>
      <c r="H42" s="37"/>
      <c r="I42" s="1"/>
    </row>
    <row r="43" spans="1:15" x14ac:dyDescent="0.25">
      <c r="A43" s="47" t="s">
        <v>495</v>
      </c>
      <c r="B43" s="47">
        <v>4</v>
      </c>
      <c r="C43" s="46">
        <v>0.35</v>
      </c>
      <c r="E43" s="28" t="s">
        <v>420</v>
      </c>
      <c r="F43" s="28">
        <v>1</v>
      </c>
      <c r="G43" s="30">
        <f t="shared" si="4"/>
        <v>2.4390243902439025E-2</v>
      </c>
      <c r="H43" s="37"/>
      <c r="I43" s="1"/>
    </row>
    <row r="44" spans="1:15" x14ac:dyDescent="0.25">
      <c r="A44" t="s">
        <v>501</v>
      </c>
      <c r="E44" s="28" t="s">
        <v>392</v>
      </c>
      <c r="F44" s="28">
        <v>1</v>
      </c>
      <c r="G44" s="30">
        <f t="shared" si="4"/>
        <v>2.4390243902439025E-2</v>
      </c>
      <c r="H44" s="37"/>
      <c r="I44" s="1"/>
    </row>
    <row r="45" spans="1:15" x14ac:dyDescent="0.25">
      <c r="A45" t="s">
        <v>500</v>
      </c>
      <c r="E45" s="28" t="s">
        <v>92</v>
      </c>
      <c r="F45" s="28">
        <v>1</v>
      </c>
      <c r="G45" s="30">
        <f t="shared" si="4"/>
        <v>2.4390243902439025E-2</v>
      </c>
      <c r="H45" s="37"/>
    </row>
    <row r="46" spans="1:15" x14ac:dyDescent="0.25">
      <c r="E46" s="28" t="s">
        <v>304</v>
      </c>
      <c r="F46" s="28">
        <v>1</v>
      </c>
      <c r="G46" s="30">
        <f t="shared" si="4"/>
        <v>2.4390243902439025E-2</v>
      </c>
      <c r="H46" s="37"/>
    </row>
    <row r="47" spans="1:15" x14ac:dyDescent="0.25">
      <c r="E47" s="28" t="s">
        <v>9</v>
      </c>
      <c r="F47" s="28">
        <v>1</v>
      </c>
      <c r="G47" s="30">
        <f t="shared" si="4"/>
        <v>2.4390243902439025E-2</v>
      </c>
      <c r="H47" s="37"/>
    </row>
    <row r="48" spans="1:15" x14ac:dyDescent="0.25">
      <c r="E48" s="28" t="s">
        <v>375</v>
      </c>
      <c r="F48" s="28">
        <v>1</v>
      </c>
      <c r="G48" s="30">
        <f t="shared" si="4"/>
        <v>2.4390243902439025E-2</v>
      </c>
      <c r="H48" s="37"/>
    </row>
    <row r="49" spans="8:12" x14ac:dyDescent="0.25">
      <c r="H49" s="37"/>
    </row>
    <row r="50" spans="8:12" x14ac:dyDescent="0.25">
      <c r="H50" s="37"/>
    </row>
    <row r="51" spans="8:12" x14ac:dyDescent="0.25">
      <c r="H51" s="37"/>
    </row>
    <row r="52" spans="8:12" x14ac:dyDescent="0.25">
      <c r="H52" s="37"/>
    </row>
    <row r="53" spans="8:12" x14ac:dyDescent="0.25">
      <c r="H53" s="37"/>
    </row>
    <row r="54" spans="8:12" x14ac:dyDescent="0.25">
      <c r="H54" s="37"/>
    </row>
    <row r="55" spans="8:12" x14ac:dyDescent="0.25">
      <c r="H55" s="37"/>
    </row>
    <row r="56" spans="8:12" x14ac:dyDescent="0.25">
      <c r="H56" s="37"/>
    </row>
    <row r="57" spans="8:12" x14ac:dyDescent="0.25">
      <c r="H57" s="37"/>
      <c r="I57" s="25"/>
      <c r="J57" s="25"/>
      <c r="K57" s="25"/>
      <c r="L57" s="25"/>
    </row>
    <row r="58" spans="8:12" x14ac:dyDescent="0.25">
      <c r="H58" s="37"/>
      <c r="I58" s="25"/>
      <c r="J58" s="25"/>
      <c r="K58" s="25"/>
      <c r="L58" s="25"/>
    </row>
  </sheetData>
  <phoneticPr fontId="3" type="noConversion"/>
  <pageMargins left="0" right="0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67"/>
  <sheetViews>
    <sheetView topLeftCell="A25" workbookViewId="0">
      <selection activeCell="R50" sqref="R50:R61"/>
    </sheetView>
  </sheetViews>
  <sheetFormatPr defaultRowHeight="15" x14ac:dyDescent="0.25"/>
  <cols>
    <col min="1" max="1" width="19.85546875" bestFit="1" customWidth="1"/>
    <col min="2" max="2" width="5.42578125" customWidth="1"/>
    <col min="4" max="4" width="19.85546875" bestFit="1" customWidth="1"/>
    <col min="5" max="5" width="5.42578125" customWidth="1"/>
    <col min="7" max="7" width="35.85546875" bestFit="1" customWidth="1"/>
    <col min="8" max="8" width="5.42578125" customWidth="1"/>
    <col min="10" max="10" width="24.140625" bestFit="1" customWidth="1"/>
    <col min="11" max="11" width="5.42578125" customWidth="1"/>
    <col min="13" max="13" width="45.28515625" bestFit="1" customWidth="1"/>
    <col min="14" max="14" width="5.42578125" customWidth="1"/>
    <col min="16" max="17" width="19.28515625" customWidth="1"/>
    <col min="18" max="18" width="5.42578125" bestFit="1" customWidth="1"/>
  </cols>
  <sheetData>
    <row r="3" spans="1:17" x14ac:dyDescent="0.25">
      <c r="A3" s="8" t="s">
        <v>409</v>
      </c>
      <c r="B3" s="11"/>
      <c r="D3" s="8" t="s">
        <v>409</v>
      </c>
      <c r="E3" s="11"/>
      <c r="G3" s="8" t="s">
        <v>409</v>
      </c>
      <c r="H3" s="11"/>
      <c r="J3" s="8" t="s">
        <v>409</v>
      </c>
      <c r="K3" s="11"/>
      <c r="M3" s="8" t="s">
        <v>409</v>
      </c>
      <c r="N3" s="11"/>
      <c r="P3" s="8" t="s">
        <v>409</v>
      </c>
      <c r="Q3" s="11"/>
    </row>
    <row r="4" spans="1:17" x14ac:dyDescent="0.25">
      <c r="A4" s="8" t="s">
        <v>462</v>
      </c>
      <c r="B4" s="11" t="s">
        <v>410</v>
      </c>
      <c r="D4" s="8" t="s">
        <v>448</v>
      </c>
      <c r="E4" s="11" t="s">
        <v>410</v>
      </c>
      <c r="G4" s="8" t="s">
        <v>348</v>
      </c>
      <c r="H4" s="11" t="s">
        <v>410</v>
      </c>
      <c r="J4" s="8" t="s">
        <v>411</v>
      </c>
      <c r="K4" s="11" t="s">
        <v>410</v>
      </c>
      <c r="M4" s="8" t="s">
        <v>350</v>
      </c>
      <c r="N4" s="11" t="s">
        <v>410</v>
      </c>
      <c r="P4" s="8" t="s">
        <v>446</v>
      </c>
      <c r="Q4" s="11" t="s">
        <v>410</v>
      </c>
    </row>
    <row r="5" spans="1:17" x14ac:dyDescent="0.25">
      <c r="A5" s="7" t="s">
        <v>450</v>
      </c>
      <c r="B5" s="12">
        <v>1</v>
      </c>
      <c r="D5" s="7">
        <v>21</v>
      </c>
      <c r="E5" s="12">
        <v>1</v>
      </c>
      <c r="G5" s="7" t="s">
        <v>382</v>
      </c>
      <c r="H5" s="12">
        <v>1</v>
      </c>
      <c r="J5" s="7" t="s">
        <v>414</v>
      </c>
      <c r="K5" s="12">
        <v>2</v>
      </c>
      <c r="M5" s="7" t="s">
        <v>294</v>
      </c>
      <c r="N5" s="12">
        <v>1</v>
      </c>
      <c r="P5" s="7" t="s">
        <v>99</v>
      </c>
      <c r="Q5" s="12">
        <v>1</v>
      </c>
    </row>
    <row r="6" spans="1:17" x14ac:dyDescent="0.25">
      <c r="A6" s="10" t="s">
        <v>452</v>
      </c>
      <c r="B6" s="13">
        <v>17</v>
      </c>
      <c r="D6" s="10">
        <v>22</v>
      </c>
      <c r="E6" s="13">
        <v>3</v>
      </c>
      <c r="G6" s="10" t="s">
        <v>240</v>
      </c>
      <c r="H6" s="13">
        <v>1</v>
      </c>
      <c r="J6" s="10" t="s">
        <v>416</v>
      </c>
      <c r="K6" s="13">
        <v>6</v>
      </c>
      <c r="M6" s="10" t="s">
        <v>65</v>
      </c>
      <c r="N6" s="13">
        <v>1</v>
      </c>
      <c r="P6" s="10" t="s">
        <v>15</v>
      </c>
      <c r="Q6" s="13">
        <v>2</v>
      </c>
    </row>
    <row r="7" spans="1:17" x14ac:dyDescent="0.25">
      <c r="A7" s="10" t="s">
        <v>455</v>
      </c>
      <c r="B7" s="13">
        <v>18</v>
      </c>
      <c r="D7" s="10">
        <v>23</v>
      </c>
      <c r="E7" s="13">
        <v>1</v>
      </c>
      <c r="G7" s="10" t="s">
        <v>293</v>
      </c>
      <c r="H7" s="13">
        <v>1</v>
      </c>
      <c r="J7" s="10" t="s">
        <v>412</v>
      </c>
      <c r="K7" s="13">
        <v>16</v>
      </c>
      <c r="M7" s="10" t="s">
        <v>342</v>
      </c>
      <c r="N7" s="13">
        <v>1</v>
      </c>
      <c r="P7" s="10" t="s">
        <v>22</v>
      </c>
      <c r="Q7" s="13">
        <v>2</v>
      </c>
    </row>
    <row r="8" spans="1:17" x14ac:dyDescent="0.25">
      <c r="A8" s="10" t="s">
        <v>458</v>
      </c>
      <c r="B8" s="13">
        <v>5</v>
      </c>
      <c r="D8" s="10">
        <v>24</v>
      </c>
      <c r="E8" s="13">
        <v>6</v>
      </c>
      <c r="G8" s="10" t="s">
        <v>174</v>
      </c>
      <c r="H8" s="13">
        <v>1</v>
      </c>
      <c r="J8" s="10" t="s">
        <v>415</v>
      </c>
      <c r="K8" s="13">
        <v>3</v>
      </c>
      <c r="M8" s="10" t="s">
        <v>284</v>
      </c>
      <c r="N8" s="13">
        <v>1</v>
      </c>
      <c r="P8" s="10" t="s">
        <v>100</v>
      </c>
      <c r="Q8" s="13">
        <v>1</v>
      </c>
    </row>
    <row r="9" spans="1:17" x14ac:dyDescent="0.25">
      <c r="A9" s="10" t="s">
        <v>425</v>
      </c>
      <c r="B9" s="13"/>
      <c r="D9" s="10">
        <v>25</v>
      </c>
      <c r="E9" s="13">
        <v>6</v>
      </c>
      <c r="G9" s="10" t="s">
        <v>64</v>
      </c>
      <c r="H9" s="13">
        <v>1</v>
      </c>
      <c r="J9" s="10" t="s">
        <v>418</v>
      </c>
      <c r="K9" s="13">
        <v>2</v>
      </c>
      <c r="M9" s="10" t="s">
        <v>401</v>
      </c>
      <c r="N9" s="13">
        <v>1</v>
      </c>
      <c r="P9" s="10" t="s">
        <v>29</v>
      </c>
      <c r="Q9" s="13">
        <v>1</v>
      </c>
    </row>
    <row r="10" spans="1:17" x14ac:dyDescent="0.25">
      <c r="A10" s="9" t="s">
        <v>408</v>
      </c>
      <c r="B10" s="14">
        <v>41</v>
      </c>
      <c r="D10" s="10">
        <v>26</v>
      </c>
      <c r="E10" s="13">
        <v>2</v>
      </c>
      <c r="G10" s="10" t="s">
        <v>192</v>
      </c>
      <c r="H10" s="13">
        <v>1</v>
      </c>
      <c r="J10" s="10" t="s">
        <v>413</v>
      </c>
      <c r="K10" s="13">
        <v>11</v>
      </c>
      <c r="M10" s="10" t="s">
        <v>23</v>
      </c>
      <c r="N10" s="13">
        <v>3</v>
      </c>
      <c r="P10" s="10" t="s">
        <v>332</v>
      </c>
      <c r="Q10" s="13">
        <v>1</v>
      </c>
    </row>
    <row r="11" spans="1:17" x14ac:dyDescent="0.25">
      <c r="D11" s="10">
        <v>27</v>
      </c>
      <c r="E11" s="13">
        <v>1</v>
      </c>
      <c r="G11" s="10" t="s">
        <v>117</v>
      </c>
      <c r="H11" s="13">
        <v>1</v>
      </c>
      <c r="J11" s="10" t="s">
        <v>421</v>
      </c>
      <c r="K11" s="13">
        <v>1</v>
      </c>
      <c r="M11" s="10" t="s">
        <v>381</v>
      </c>
      <c r="N11" s="13">
        <v>1</v>
      </c>
      <c r="P11" s="10" t="s">
        <v>182</v>
      </c>
      <c r="Q11" s="13">
        <v>1</v>
      </c>
    </row>
    <row r="12" spans="1:17" x14ac:dyDescent="0.25">
      <c r="A12" s="8" t="s">
        <v>409</v>
      </c>
      <c r="B12" s="11"/>
      <c r="D12" s="10">
        <v>28</v>
      </c>
      <c r="E12" s="13">
        <v>6</v>
      </c>
      <c r="G12" s="10" t="s">
        <v>316</v>
      </c>
      <c r="H12" s="13">
        <v>1</v>
      </c>
      <c r="J12" s="10" t="s">
        <v>425</v>
      </c>
      <c r="K12" s="13"/>
      <c r="M12" s="10" t="s">
        <v>118</v>
      </c>
      <c r="N12" s="13">
        <v>1</v>
      </c>
      <c r="P12" s="10" t="s">
        <v>442</v>
      </c>
      <c r="Q12" s="13">
        <v>1</v>
      </c>
    </row>
    <row r="13" spans="1:17" x14ac:dyDescent="0.25">
      <c r="A13" s="8" t="s">
        <v>463</v>
      </c>
      <c r="B13" s="11" t="s">
        <v>410</v>
      </c>
      <c r="D13" s="10">
        <v>29</v>
      </c>
      <c r="E13" s="13">
        <v>3</v>
      </c>
      <c r="G13" s="10" t="s">
        <v>328</v>
      </c>
      <c r="H13" s="13">
        <v>1</v>
      </c>
      <c r="J13" s="9" t="s">
        <v>408</v>
      </c>
      <c r="K13" s="14">
        <v>41</v>
      </c>
      <c r="M13" s="10" t="s">
        <v>300</v>
      </c>
      <c r="N13" s="13">
        <v>1</v>
      </c>
      <c r="P13" s="10" t="s">
        <v>8</v>
      </c>
      <c r="Q13" s="13">
        <v>2</v>
      </c>
    </row>
    <row r="14" spans="1:17" x14ac:dyDescent="0.25">
      <c r="A14" s="7" t="s">
        <v>460</v>
      </c>
      <c r="B14" s="12">
        <v>1</v>
      </c>
      <c r="D14" s="10">
        <v>30</v>
      </c>
      <c r="E14" s="13">
        <v>3</v>
      </c>
      <c r="G14" s="10" t="s">
        <v>217</v>
      </c>
      <c r="H14" s="13">
        <v>1</v>
      </c>
      <c r="M14" s="10" t="s">
        <v>271</v>
      </c>
      <c r="N14" s="13">
        <v>2</v>
      </c>
      <c r="P14" s="10" t="s">
        <v>59</v>
      </c>
      <c r="Q14" s="13">
        <v>1</v>
      </c>
    </row>
    <row r="15" spans="1:17" x14ac:dyDescent="0.25">
      <c r="A15" s="10" t="s">
        <v>459</v>
      </c>
      <c r="B15" s="13">
        <v>3</v>
      </c>
      <c r="D15" s="10">
        <v>31</v>
      </c>
      <c r="E15" s="13">
        <v>2</v>
      </c>
      <c r="G15" s="10" t="s">
        <v>183</v>
      </c>
      <c r="H15" s="13">
        <v>1</v>
      </c>
      <c r="J15" s="8" t="s">
        <v>409</v>
      </c>
      <c r="K15" s="11"/>
      <c r="M15" s="10" t="s">
        <v>18</v>
      </c>
      <c r="N15" s="13">
        <v>1</v>
      </c>
      <c r="P15" s="10" t="s">
        <v>14</v>
      </c>
      <c r="Q15" s="13">
        <v>4</v>
      </c>
    </row>
    <row r="16" spans="1:17" x14ac:dyDescent="0.25">
      <c r="A16" s="10" t="s">
        <v>457</v>
      </c>
      <c r="B16" s="13">
        <v>4</v>
      </c>
      <c r="D16" s="10">
        <v>32</v>
      </c>
      <c r="E16" s="13">
        <v>1</v>
      </c>
      <c r="G16" s="10" t="s">
        <v>252</v>
      </c>
      <c r="H16" s="13">
        <v>1</v>
      </c>
      <c r="J16" s="8" t="s">
        <v>349</v>
      </c>
      <c r="K16" s="11" t="s">
        <v>410</v>
      </c>
      <c r="M16" s="10" t="s">
        <v>339</v>
      </c>
      <c r="N16" s="13">
        <v>1</v>
      </c>
      <c r="P16" s="10" t="s">
        <v>40</v>
      </c>
      <c r="Q16" s="13">
        <v>23</v>
      </c>
    </row>
    <row r="17" spans="1:18" x14ac:dyDescent="0.25">
      <c r="A17" s="10" t="s">
        <v>451</v>
      </c>
      <c r="B17" s="13">
        <v>2</v>
      </c>
      <c r="D17" s="10">
        <v>34</v>
      </c>
      <c r="E17" s="13">
        <v>1</v>
      </c>
      <c r="G17" s="10" t="s">
        <v>83</v>
      </c>
      <c r="H17" s="13">
        <v>1</v>
      </c>
      <c r="J17" s="26">
        <v>35561</v>
      </c>
      <c r="K17" s="12">
        <v>1</v>
      </c>
      <c r="M17" s="10" t="s">
        <v>185</v>
      </c>
      <c r="N17" s="13">
        <v>1</v>
      </c>
      <c r="P17" s="10" t="s">
        <v>109</v>
      </c>
      <c r="Q17" s="13">
        <v>1</v>
      </c>
    </row>
    <row r="18" spans="1:18" x14ac:dyDescent="0.25">
      <c r="A18" s="10" t="s">
        <v>456</v>
      </c>
      <c r="B18" s="13">
        <v>1</v>
      </c>
      <c r="D18" s="10">
        <v>36</v>
      </c>
      <c r="E18" s="13">
        <v>1</v>
      </c>
      <c r="G18" s="10" t="s">
        <v>367</v>
      </c>
      <c r="H18" s="13">
        <v>1</v>
      </c>
      <c r="J18" s="27">
        <v>37500</v>
      </c>
      <c r="K18" s="13">
        <v>1</v>
      </c>
      <c r="M18" s="10" t="s">
        <v>69</v>
      </c>
      <c r="N18" s="13">
        <v>1</v>
      </c>
      <c r="P18" s="10" t="s">
        <v>425</v>
      </c>
      <c r="Q18" s="13"/>
    </row>
    <row r="19" spans="1:18" x14ac:dyDescent="0.25">
      <c r="A19" s="10" t="s">
        <v>461</v>
      </c>
      <c r="B19" s="13">
        <v>1</v>
      </c>
      <c r="D19" s="10">
        <v>40</v>
      </c>
      <c r="E19" s="13">
        <v>1</v>
      </c>
      <c r="G19" s="10" t="s">
        <v>280</v>
      </c>
      <c r="H19" s="13">
        <v>1</v>
      </c>
      <c r="J19" s="27">
        <v>38123</v>
      </c>
      <c r="K19" s="13">
        <v>1</v>
      </c>
      <c r="M19" s="10" t="s">
        <v>443</v>
      </c>
      <c r="N19" s="13">
        <v>1</v>
      </c>
      <c r="P19" s="9" t="s">
        <v>408</v>
      </c>
      <c r="Q19" s="14">
        <v>41</v>
      </c>
    </row>
    <row r="20" spans="1:18" x14ac:dyDescent="0.25">
      <c r="A20" s="10" t="s">
        <v>454</v>
      </c>
      <c r="B20" s="13">
        <v>29</v>
      </c>
      <c r="D20" s="10">
        <v>44</v>
      </c>
      <c r="E20" s="13">
        <v>2</v>
      </c>
      <c r="G20" s="10" t="s">
        <v>297</v>
      </c>
      <c r="H20" s="13">
        <v>1</v>
      </c>
      <c r="J20" s="27">
        <v>38139</v>
      </c>
      <c r="K20" s="13">
        <v>1</v>
      </c>
      <c r="M20" s="10" t="s">
        <v>4</v>
      </c>
      <c r="N20" s="13">
        <v>4</v>
      </c>
    </row>
    <row r="21" spans="1:18" x14ac:dyDescent="0.25">
      <c r="A21" s="10" t="s">
        <v>425</v>
      </c>
      <c r="B21" s="13"/>
      <c r="D21" s="10">
        <v>45</v>
      </c>
      <c r="E21" s="13">
        <v>1</v>
      </c>
      <c r="G21" s="10" t="s">
        <v>151</v>
      </c>
      <c r="H21" s="13">
        <v>1</v>
      </c>
      <c r="J21" s="27">
        <v>38838</v>
      </c>
      <c r="K21" s="13">
        <v>1</v>
      </c>
      <c r="M21" s="10" t="s">
        <v>241</v>
      </c>
      <c r="N21" s="13">
        <v>1</v>
      </c>
      <c r="P21" s="8" t="s">
        <v>409</v>
      </c>
      <c r="Q21" s="15"/>
      <c r="R21" s="11"/>
    </row>
    <row r="22" spans="1:18" x14ac:dyDescent="0.25">
      <c r="A22" s="9" t="s">
        <v>408</v>
      </c>
      <c r="B22" s="14">
        <v>41</v>
      </c>
      <c r="D22" s="10" t="s">
        <v>425</v>
      </c>
      <c r="E22" s="13"/>
      <c r="G22" s="10" t="s">
        <v>42</v>
      </c>
      <c r="H22" s="13">
        <v>7</v>
      </c>
      <c r="J22" s="27">
        <v>39203</v>
      </c>
      <c r="K22" s="13">
        <v>1</v>
      </c>
      <c r="M22" s="10" t="s">
        <v>175</v>
      </c>
      <c r="N22" s="13">
        <v>1</v>
      </c>
      <c r="P22" s="8" t="s">
        <v>446</v>
      </c>
      <c r="Q22" s="8" t="s">
        <v>445</v>
      </c>
      <c r="R22" s="11" t="s">
        <v>410</v>
      </c>
    </row>
    <row r="23" spans="1:18" x14ac:dyDescent="0.25">
      <c r="D23" s="9" t="s">
        <v>408</v>
      </c>
      <c r="E23" s="14">
        <v>41</v>
      </c>
      <c r="G23" s="10" t="s">
        <v>73</v>
      </c>
      <c r="H23" s="13">
        <v>1</v>
      </c>
      <c r="J23" s="27">
        <v>39431</v>
      </c>
      <c r="K23" s="13">
        <v>1</v>
      </c>
      <c r="M23" s="10" t="s">
        <v>55</v>
      </c>
      <c r="N23" s="13">
        <v>1</v>
      </c>
      <c r="P23" s="7" t="s">
        <v>99</v>
      </c>
      <c r="Q23" s="7" t="s">
        <v>341</v>
      </c>
      <c r="R23" s="12">
        <v>1</v>
      </c>
    </row>
    <row r="24" spans="1:18" x14ac:dyDescent="0.25">
      <c r="A24" s="8" t="s">
        <v>409</v>
      </c>
      <c r="B24" s="11"/>
      <c r="G24" s="10" t="s">
        <v>380</v>
      </c>
      <c r="H24" s="13">
        <v>1</v>
      </c>
      <c r="J24" s="27">
        <v>39578</v>
      </c>
      <c r="K24" s="13">
        <v>1</v>
      </c>
      <c r="M24" s="10" t="s">
        <v>93</v>
      </c>
      <c r="N24" s="13">
        <v>1</v>
      </c>
      <c r="P24" s="7" t="s">
        <v>427</v>
      </c>
      <c r="Q24" s="15"/>
      <c r="R24" s="12">
        <v>1</v>
      </c>
    </row>
    <row r="25" spans="1:18" x14ac:dyDescent="0.25">
      <c r="A25" s="8" t="s">
        <v>447</v>
      </c>
      <c r="B25" s="11" t="s">
        <v>410</v>
      </c>
      <c r="G25" s="10" t="s">
        <v>338</v>
      </c>
      <c r="H25" s="13">
        <v>1</v>
      </c>
      <c r="J25" s="27">
        <v>39600</v>
      </c>
      <c r="K25" s="13">
        <v>2</v>
      </c>
      <c r="M25" s="10" t="s">
        <v>74</v>
      </c>
      <c r="N25" s="13">
        <v>1</v>
      </c>
      <c r="P25" s="7" t="s">
        <v>15</v>
      </c>
      <c r="Q25" s="7" t="s">
        <v>39</v>
      </c>
      <c r="R25" s="12">
        <v>1</v>
      </c>
    </row>
    <row r="26" spans="1:18" x14ac:dyDescent="0.25">
      <c r="A26" s="7" t="s">
        <v>450</v>
      </c>
      <c r="B26" s="12">
        <v>29</v>
      </c>
      <c r="G26" s="10" t="s">
        <v>54</v>
      </c>
      <c r="H26" s="13">
        <v>1</v>
      </c>
      <c r="J26" s="27">
        <v>39783</v>
      </c>
      <c r="K26" s="13">
        <v>1</v>
      </c>
      <c r="M26" s="10" t="s">
        <v>134</v>
      </c>
      <c r="N26" s="13">
        <v>1</v>
      </c>
      <c r="P26" s="16"/>
      <c r="Q26" s="10" t="s">
        <v>296</v>
      </c>
      <c r="R26" s="13">
        <v>1</v>
      </c>
    </row>
    <row r="27" spans="1:18" x14ac:dyDescent="0.25">
      <c r="A27" s="10" t="s">
        <v>453</v>
      </c>
      <c r="B27" s="13">
        <v>12</v>
      </c>
      <c r="G27" s="10" t="s">
        <v>24</v>
      </c>
      <c r="H27" s="13">
        <v>1</v>
      </c>
      <c r="J27" s="27">
        <v>39873</v>
      </c>
      <c r="K27" s="13">
        <v>1</v>
      </c>
      <c r="M27" s="10" t="s">
        <v>314</v>
      </c>
      <c r="N27" s="13">
        <v>1</v>
      </c>
      <c r="P27" s="7" t="s">
        <v>428</v>
      </c>
      <c r="Q27" s="15"/>
      <c r="R27" s="12">
        <v>2</v>
      </c>
    </row>
    <row r="28" spans="1:18" x14ac:dyDescent="0.25">
      <c r="A28" s="10" t="s">
        <v>425</v>
      </c>
      <c r="B28" s="13"/>
      <c r="G28" s="10" t="s">
        <v>440</v>
      </c>
      <c r="H28" s="13">
        <v>1</v>
      </c>
      <c r="J28" s="27">
        <v>39934</v>
      </c>
      <c r="K28" s="13">
        <v>1</v>
      </c>
      <c r="M28" s="10" t="s">
        <v>277</v>
      </c>
      <c r="N28" s="13">
        <v>1</v>
      </c>
      <c r="P28" s="7" t="s">
        <v>22</v>
      </c>
      <c r="Q28" s="7" t="s">
        <v>178</v>
      </c>
      <c r="R28" s="12">
        <v>1</v>
      </c>
    </row>
    <row r="29" spans="1:18" x14ac:dyDescent="0.25">
      <c r="A29" s="9" t="s">
        <v>408</v>
      </c>
      <c r="B29" s="14">
        <v>41</v>
      </c>
      <c r="G29" s="10" t="s">
        <v>299</v>
      </c>
      <c r="H29" s="13">
        <v>1</v>
      </c>
      <c r="J29" s="27">
        <v>39965</v>
      </c>
      <c r="K29" s="13">
        <v>1</v>
      </c>
      <c r="M29" s="10" t="s">
        <v>218</v>
      </c>
      <c r="N29" s="13">
        <v>1</v>
      </c>
      <c r="P29" s="16"/>
      <c r="Q29" s="10" t="s">
        <v>21</v>
      </c>
      <c r="R29" s="13">
        <v>1</v>
      </c>
    </row>
    <row r="30" spans="1:18" x14ac:dyDescent="0.25">
      <c r="G30" s="10" t="s">
        <v>17</v>
      </c>
      <c r="H30" s="13">
        <v>1</v>
      </c>
      <c r="J30" s="27">
        <v>40026</v>
      </c>
      <c r="K30" s="13">
        <v>1</v>
      </c>
      <c r="M30" s="10" t="s">
        <v>376</v>
      </c>
      <c r="N30" s="13">
        <v>1</v>
      </c>
      <c r="P30" s="7" t="s">
        <v>429</v>
      </c>
      <c r="Q30" s="15"/>
      <c r="R30" s="12">
        <v>2</v>
      </c>
    </row>
    <row r="31" spans="1:18" x14ac:dyDescent="0.25">
      <c r="G31" s="10" t="s">
        <v>3</v>
      </c>
      <c r="H31" s="13">
        <v>1</v>
      </c>
      <c r="J31" s="27">
        <v>40057</v>
      </c>
      <c r="K31" s="13">
        <v>1</v>
      </c>
      <c r="M31" s="10" t="s">
        <v>10</v>
      </c>
      <c r="N31" s="13">
        <v>1</v>
      </c>
      <c r="P31" s="7" t="s">
        <v>100</v>
      </c>
      <c r="Q31" s="7" t="s">
        <v>195</v>
      </c>
      <c r="R31" s="12">
        <v>1</v>
      </c>
    </row>
    <row r="32" spans="1:18" x14ac:dyDescent="0.25">
      <c r="G32" s="10" t="s">
        <v>420</v>
      </c>
      <c r="H32" s="13">
        <v>1</v>
      </c>
      <c r="J32" s="27">
        <v>40330</v>
      </c>
      <c r="K32" s="13">
        <v>3</v>
      </c>
      <c r="M32" s="10" t="s">
        <v>383</v>
      </c>
      <c r="N32" s="13">
        <v>1</v>
      </c>
      <c r="P32" s="7" t="s">
        <v>430</v>
      </c>
      <c r="Q32" s="15"/>
      <c r="R32" s="12">
        <v>1</v>
      </c>
    </row>
    <row r="33" spans="7:18" x14ac:dyDescent="0.25">
      <c r="G33" s="10" t="s">
        <v>392</v>
      </c>
      <c r="H33" s="13">
        <v>1</v>
      </c>
      <c r="J33" s="27">
        <v>40513</v>
      </c>
      <c r="K33" s="13">
        <v>1</v>
      </c>
      <c r="M33" s="10" t="s">
        <v>368</v>
      </c>
      <c r="N33" s="13">
        <v>1</v>
      </c>
      <c r="P33" s="7" t="s">
        <v>29</v>
      </c>
      <c r="Q33" s="7" t="s">
        <v>28</v>
      </c>
      <c r="R33" s="12">
        <v>1</v>
      </c>
    </row>
    <row r="34" spans="7:18" x14ac:dyDescent="0.25">
      <c r="G34" s="10" t="s">
        <v>92</v>
      </c>
      <c r="H34" s="13">
        <v>1</v>
      </c>
      <c r="J34" s="27">
        <v>40620</v>
      </c>
      <c r="K34" s="13">
        <v>1</v>
      </c>
      <c r="M34" s="10" t="s">
        <v>43</v>
      </c>
      <c r="N34" s="13">
        <v>1</v>
      </c>
      <c r="P34" s="7" t="s">
        <v>431</v>
      </c>
      <c r="Q34" s="15"/>
      <c r="R34" s="12">
        <v>1</v>
      </c>
    </row>
    <row r="35" spans="7:18" x14ac:dyDescent="0.25">
      <c r="G35" s="10" t="s">
        <v>304</v>
      </c>
      <c r="H35" s="13">
        <v>1</v>
      </c>
      <c r="J35" s="27">
        <v>40634</v>
      </c>
      <c r="K35" s="13">
        <v>1</v>
      </c>
      <c r="M35" s="10" t="s">
        <v>253</v>
      </c>
      <c r="N35" s="13">
        <v>1</v>
      </c>
      <c r="P35" s="7" t="s">
        <v>332</v>
      </c>
      <c r="Q35" s="7" t="s">
        <v>331</v>
      </c>
      <c r="R35" s="12">
        <v>1</v>
      </c>
    </row>
    <row r="36" spans="7:18" x14ac:dyDescent="0.25">
      <c r="G36" s="10" t="s">
        <v>9</v>
      </c>
      <c r="H36" s="13">
        <v>1</v>
      </c>
      <c r="J36" s="27">
        <v>40664</v>
      </c>
      <c r="K36" s="13">
        <v>4</v>
      </c>
      <c r="M36" s="10" t="s">
        <v>250</v>
      </c>
      <c r="N36" s="13">
        <v>1</v>
      </c>
      <c r="P36" s="7" t="s">
        <v>432</v>
      </c>
      <c r="Q36" s="15"/>
      <c r="R36" s="12">
        <v>1</v>
      </c>
    </row>
    <row r="37" spans="7:18" x14ac:dyDescent="0.25">
      <c r="G37" s="10" t="s">
        <v>375</v>
      </c>
      <c r="H37" s="13">
        <v>1</v>
      </c>
      <c r="J37" s="27">
        <v>40878</v>
      </c>
      <c r="K37" s="13">
        <v>1</v>
      </c>
      <c r="M37" s="10" t="s">
        <v>329</v>
      </c>
      <c r="N37" s="13">
        <v>1</v>
      </c>
      <c r="P37" s="7" t="s">
        <v>182</v>
      </c>
      <c r="Q37" s="7" t="s">
        <v>181</v>
      </c>
      <c r="R37" s="12">
        <v>1</v>
      </c>
    </row>
    <row r="38" spans="7:18" x14ac:dyDescent="0.25">
      <c r="G38" s="10" t="s">
        <v>68</v>
      </c>
      <c r="H38" s="13">
        <v>2</v>
      </c>
      <c r="J38" s="27">
        <v>41030</v>
      </c>
      <c r="K38" s="13">
        <v>3</v>
      </c>
      <c r="M38" s="10" t="s">
        <v>25</v>
      </c>
      <c r="N38" s="13">
        <v>1</v>
      </c>
      <c r="P38" s="7" t="s">
        <v>433</v>
      </c>
      <c r="Q38" s="15"/>
      <c r="R38" s="12">
        <v>1</v>
      </c>
    </row>
    <row r="39" spans="7:18" x14ac:dyDescent="0.25">
      <c r="G39" s="10" t="s">
        <v>425</v>
      </c>
      <c r="H39" s="13"/>
      <c r="J39" s="27">
        <v>41395</v>
      </c>
      <c r="K39" s="13">
        <v>2</v>
      </c>
      <c r="M39" s="10" t="s">
        <v>152</v>
      </c>
      <c r="N39" s="13">
        <v>1</v>
      </c>
      <c r="P39" s="7" t="s">
        <v>442</v>
      </c>
      <c r="Q39" s="7" t="s">
        <v>441</v>
      </c>
      <c r="R39" s="12">
        <v>1</v>
      </c>
    </row>
    <row r="40" spans="7:18" x14ac:dyDescent="0.25">
      <c r="G40" s="9" t="s">
        <v>408</v>
      </c>
      <c r="H40" s="14">
        <v>41</v>
      </c>
      <c r="J40" s="27">
        <v>41419</v>
      </c>
      <c r="K40" s="13">
        <v>1</v>
      </c>
      <c r="M40" s="10" t="s">
        <v>425</v>
      </c>
      <c r="N40" s="13"/>
      <c r="P40" s="7" t="s">
        <v>470</v>
      </c>
      <c r="Q40" s="15"/>
      <c r="R40" s="12">
        <v>1</v>
      </c>
    </row>
    <row r="41" spans="7:18" x14ac:dyDescent="0.25">
      <c r="J41" s="27">
        <v>41426</v>
      </c>
      <c r="K41" s="13">
        <v>6</v>
      </c>
      <c r="M41" s="9" t="s">
        <v>408</v>
      </c>
      <c r="N41" s="14">
        <v>41</v>
      </c>
      <c r="P41" s="7" t="s">
        <v>8</v>
      </c>
      <c r="Q41" s="7" t="s">
        <v>283</v>
      </c>
      <c r="R41" s="12">
        <v>2</v>
      </c>
    </row>
    <row r="42" spans="7:18" x14ac:dyDescent="0.25">
      <c r="J42" s="27">
        <v>41456</v>
      </c>
      <c r="K42" s="13">
        <v>1</v>
      </c>
      <c r="P42" s="7" t="s">
        <v>434</v>
      </c>
      <c r="Q42" s="15"/>
      <c r="R42" s="12">
        <v>2</v>
      </c>
    </row>
    <row r="43" spans="7:18" x14ac:dyDescent="0.25">
      <c r="J43" s="27">
        <v>41487</v>
      </c>
      <c r="K43" s="13">
        <v>1</v>
      </c>
      <c r="P43" s="7" t="s">
        <v>59</v>
      </c>
      <c r="Q43" s="7" t="s">
        <v>58</v>
      </c>
      <c r="R43" s="12">
        <v>1</v>
      </c>
    </row>
    <row r="44" spans="7:18" x14ac:dyDescent="0.25">
      <c r="J44" s="10" t="s">
        <v>425</v>
      </c>
      <c r="K44" s="13"/>
      <c r="P44" s="7" t="s">
        <v>435</v>
      </c>
      <c r="Q44" s="15"/>
      <c r="R44" s="12">
        <v>1</v>
      </c>
    </row>
    <row r="45" spans="7:18" x14ac:dyDescent="0.25">
      <c r="J45" s="9" t="s">
        <v>408</v>
      </c>
      <c r="K45" s="14">
        <v>41</v>
      </c>
      <c r="P45" s="7" t="s">
        <v>14</v>
      </c>
      <c r="Q45" s="7" t="s">
        <v>303</v>
      </c>
      <c r="R45" s="12">
        <v>1</v>
      </c>
    </row>
    <row r="46" spans="7:18" x14ac:dyDescent="0.25">
      <c r="P46" s="16"/>
      <c r="Q46" s="10" t="s">
        <v>154</v>
      </c>
      <c r="R46" s="13">
        <v>1</v>
      </c>
    </row>
    <row r="47" spans="7:18" x14ac:dyDescent="0.25">
      <c r="P47" s="16"/>
      <c r="Q47" s="10" t="s">
        <v>36</v>
      </c>
      <c r="R47" s="13">
        <v>1</v>
      </c>
    </row>
    <row r="48" spans="7:18" x14ac:dyDescent="0.25">
      <c r="P48" s="16"/>
      <c r="Q48" s="10" t="s">
        <v>13</v>
      </c>
      <c r="R48" s="13">
        <v>1</v>
      </c>
    </row>
    <row r="49" spans="16:18" x14ac:dyDescent="0.25">
      <c r="P49" s="7" t="s">
        <v>436</v>
      </c>
      <c r="Q49" s="15"/>
      <c r="R49" s="12">
        <v>4</v>
      </c>
    </row>
    <row r="50" spans="16:18" x14ac:dyDescent="0.25">
      <c r="P50" s="7" t="s">
        <v>40</v>
      </c>
      <c r="Q50" s="7" t="s">
        <v>307</v>
      </c>
      <c r="R50" s="12">
        <v>1</v>
      </c>
    </row>
    <row r="51" spans="16:18" x14ac:dyDescent="0.25">
      <c r="P51" s="16"/>
      <c r="Q51" s="10" t="s">
        <v>115</v>
      </c>
      <c r="R51" s="13">
        <v>2</v>
      </c>
    </row>
    <row r="52" spans="16:18" x14ac:dyDescent="0.25">
      <c r="P52" s="16"/>
      <c r="Q52" s="10" t="s">
        <v>337</v>
      </c>
      <c r="R52" s="13">
        <v>1</v>
      </c>
    </row>
    <row r="53" spans="16:18" x14ac:dyDescent="0.25">
      <c r="P53" s="16"/>
      <c r="Q53" s="10" t="s">
        <v>256</v>
      </c>
      <c r="R53" s="13">
        <v>1</v>
      </c>
    </row>
    <row r="54" spans="16:18" x14ac:dyDescent="0.25">
      <c r="P54" s="16"/>
      <c r="Q54" s="10" t="s">
        <v>144</v>
      </c>
      <c r="R54" s="13">
        <v>1</v>
      </c>
    </row>
    <row r="55" spans="16:18" x14ac:dyDescent="0.25">
      <c r="P55" s="16"/>
      <c r="Q55" s="10" t="s">
        <v>270</v>
      </c>
      <c r="R55" s="13">
        <v>1</v>
      </c>
    </row>
    <row r="56" spans="16:18" x14ac:dyDescent="0.25">
      <c r="P56" s="16"/>
      <c r="Q56" s="10" t="s">
        <v>46</v>
      </c>
      <c r="R56" s="13">
        <v>8</v>
      </c>
    </row>
    <row r="57" spans="16:18" x14ac:dyDescent="0.25">
      <c r="P57" s="16"/>
      <c r="Q57" s="10" t="s">
        <v>72</v>
      </c>
      <c r="R57" s="13">
        <v>1</v>
      </c>
    </row>
    <row r="58" spans="16:18" x14ac:dyDescent="0.25">
      <c r="P58" s="16"/>
      <c r="Q58" s="10" t="s">
        <v>63</v>
      </c>
      <c r="R58" s="13">
        <v>1</v>
      </c>
    </row>
    <row r="59" spans="16:18" x14ac:dyDescent="0.25">
      <c r="P59" s="16"/>
      <c r="Q59" s="10" t="s">
        <v>141</v>
      </c>
      <c r="R59" s="13">
        <v>3</v>
      </c>
    </row>
    <row r="60" spans="16:18" x14ac:dyDescent="0.25">
      <c r="P60" s="16"/>
      <c r="Q60" s="10" t="s">
        <v>86</v>
      </c>
      <c r="R60" s="13">
        <v>2</v>
      </c>
    </row>
    <row r="61" spans="16:18" x14ac:dyDescent="0.25">
      <c r="P61" s="16"/>
      <c r="Q61" s="10" t="s">
        <v>96</v>
      </c>
      <c r="R61" s="13">
        <v>1</v>
      </c>
    </row>
    <row r="62" spans="16:18" x14ac:dyDescent="0.25">
      <c r="P62" s="7" t="s">
        <v>437</v>
      </c>
      <c r="Q62" s="15"/>
      <c r="R62" s="12">
        <v>23</v>
      </c>
    </row>
    <row r="63" spans="16:18" x14ac:dyDescent="0.25">
      <c r="P63" s="7" t="s">
        <v>109</v>
      </c>
      <c r="Q63" s="7" t="s">
        <v>149</v>
      </c>
      <c r="R63" s="12">
        <v>1</v>
      </c>
    </row>
    <row r="64" spans="16:18" x14ac:dyDescent="0.25">
      <c r="P64" s="7" t="s">
        <v>438</v>
      </c>
      <c r="Q64" s="15"/>
      <c r="R64" s="12">
        <v>1</v>
      </c>
    </row>
    <row r="65" spans="16:18" x14ac:dyDescent="0.25">
      <c r="P65" s="7" t="s">
        <v>425</v>
      </c>
      <c r="Q65" s="7" t="s">
        <v>425</v>
      </c>
      <c r="R65" s="12"/>
    </row>
    <row r="66" spans="16:18" x14ac:dyDescent="0.25">
      <c r="P66" s="7" t="s">
        <v>426</v>
      </c>
      <c r="Q66" s="15"/>
      <c r="R66" s="12"/>
    </row>
    <row r="67" spans="16:18" x14ac:dyDescent="0.25">
      <c r="P67" s="9" t="s">
        <v>408</v>
      </c>
      <c r="Q67" s="17"/>
      <c r="R67" s="14">
        <v>41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activeCell="G43" sqref="G43"/>
    </sheetView>
  </sheetViews>
  <sheetFormatPr defaultRowHeight="15" x14ac:dyDescent="0.25"/>
  <cols>
    <col min="1" max="1" width="13.42578125" bestFit="1" customWidth="1"/>
    <col min="2" max="2" width="12.140625" bestFit="1" customWidth="1"/>
    <col min="3" max="3" width="16.5703125" bestFit="1" customWidth="1"/>
    <col min="4" max="4" width="14.85546875" bestFit="1" customWidth="1"/>
    <col min="5" max="5" width="11.5703125" bestFit="1" customWidth="1"/>
    <col min="6" max="6" width="11.28515625" bestFit="1" customWidth="1"/>
    <col min="7" max="7" width="10.140625" bestFit="1" customWidth="1"/>
    <col min="8" max="8" width="6.28515625" bestFit="1" customWidth="1"/>
    <col min="9" max="9" width="12.5703125" bestFit="1" customWidth="1"/>
    <col min="14" max="14" width="12.5703125" bestFit="1" customWidth="1"/>
    <col min="15" max="15" width="36.7109375" bestFit="1" customWidth="1"/>
    <col min="16" max="16" width="16.28515625" bestFit="1" customWidth="1"/>
    <col min="17" max="17" width="21.85546875" bestFit="1" customWidth="1"/>
    <col min="18" max="18" width="48.140625" bestFit="1" customWidth="1"/>
    <col min="19" max="19" width="17" bestFit="1" customWidth="1"/>
    <col min="20" max="20" width="18.42578125" bestFit="1" customWidth="1"/>
  </cols>
  <sheetData>
    <row r="1" spans="1:20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s="20" t="s">
        <v>358</v>
      </c>
      <c r="K1" s="20" t="s">
        <v>462</v>
      </c>
      <c r="L1" s="20" t="s">
        <v>463</v>
      </c>
      <c r="M1" s="20" t="s">
        <v>447</v>
      </c>
      <c r="N1" s="20" t="s">
        <v>448</v>
      </c>
      <c r="O1" t="s">
        <v>348</v>
      </c>
      <c r="P1" t="s">
        <v>411</v>
      </c>
      <c r="Q1" t="s">
        <v>349</v>
      </c>
      <c r="R1" t="s">
        <v>350</v>
      </c>
      <c r="S1" t="s">
        <v>445</v>
      </c>
      <c r="T1" t="s">
        <v>446</v>
      </c>
    </row>
    <row r="2" spans="1:20" ht="30" x14ac:dyDescent="0.25">
      <c r="A2" t="s">
        <v>5</v>
      </c>
      <c r="B2" t="s">
        <v>6</v>
      </c>
      <c r="C2" t="s">
        <v>361</v>
      </c>
      <c r="D2">
        <v>2.282</v>
      </c>
      <c r="E2">
        <v>153</v>
      </c>
      <c r="F2">
        <v>146</v>
      </c>
      <c r="G2">
        <v>2.5</v>
      </c>
      <c r="J2" s="18" t="s">
        <v>449</v>
      </c>
      <c r="K2" s="18" t="s">
        <v>450</v>
      </c>
      <c r="L2" s="18" t="s">
        <v>451</v>
      </c>
      <c r="M2" s="18" t="s">
        <v>450</v>
      </c>
      <c r="N2" s="19">
        <v>25</v>
      </c>
      <c r="O2" t="s">
        <v>440</v>
      </c>
      <c r="P2" t="s">
        <v>412</v>
      </c>
      <c r="Q2" s="1">
        <v>40634</v>
      </c>
      <c r="R2" t="s">
        <v>443</v>
      </c>
      <c r="S2" t="s">
        <v>441</v>
      </c>
      <c r="T2" t="s">
        <v>442</v>
      </c>
    </row>
    <row r="3" spans="1:20" ht="30" x14ac:dyDescent="0.25">
      <c r="A3" t="s">
        <v>317</v>
      </c>
      <c r="B3" t="s">
        <v>161</v>
      </c>
      <c r="C3" t="s">
        <v>361</v>
      </c>
      <c r="D3">
        <v>2.544</v>
      </c>
      <c r="E3">
        <v>146</v>
      </c>
      <c r="F3">
        <v>145</v>
      </c>
      <c r="G3">
        <v>4</v>
      </c>
      <c r="J3" s="18" t="s">
        <v>449</v>
      </c>
      <c r="K3" s="18" t="s">
        <v>458</v>
      </c>
      <c r="L3" s="18" t="s">
        <v>454</v>
      </c>
      <c r="M3" s="18" t="s">
        <v>450</v>
      </c>
      <c r="N3" s="19">
        <v>25</v>
      </c>
      <c r="O3" t="s">
        <v>316</v>
      </c>
      <c r="P3" t="s">
        <v>416</v>
      </c>
      <c r="Q3" s="1">
        <v>40330</v>
      </c>
      <c r="R3" t="s">
        <v>23</v>
      </c>
      <c r="S3" t="s">
        <v>141</v>
      </c>
      <c r="T3" t="s">
        <v>40</v>
      </c>
    </row>
    <row r="4" spans="1:20" x14ac:dyDescent="0.25">
      <c r="A4" t="s">
        <v>268</v>
      </c>
      <c r="B4" t="s">
        <v>269</v>
      </c>
      <c r="C4" t="s">
        <v>361</v>
      </c>
      <c r="D4">
        <v>2.63</v>
      </c>
      <c r="E4">
        <v>160</v>
      </c>
      <c r="F4">
        <v>156</v>
      </c>
      <c r="G4">
        <v>4</v>
      </c>
      <c r="J4" s="18" t="s">
        <v>449</v>
      </c>
      <c r="K4" s="18" t="s">
        <v>455</v>
      </c>
      <c r="L4" s="18" t="s">
        <v>457</v>
      </c>
      <c r="M4" s="18" t="s">
        <v>450</v>
      </c>
      <c r="N4" s="19">
        <v>40</v>
      </c>
      <c r="O4" t="s">
        <v>392</v>
      </c>
      <c r="P4" t="s">
        <v>412</v>
      </c>
      <c r="Q4" s="1">
        <v>35561</v>
      </c>
      <c r="R4" t="s">
        <v>271</v>
      </c>
      <c r="S4" t="s">
        <v>270</v>
      </c>
      <c r="T4" t="s">
        <v>40</v>
      </c>
    </row>
    <row r="5" spans="1:20" ht="30" x14ac:dyDescent="0.25">
      <c r="A5" t="s">
        <v>285</v>
      </c>
      <c r="B5" t="s">
        <v>286</v>
      </c>
      <c r="C5" t="s">
        <v>361</v>
      </c>
      <c r="D5">
        <v>2.67</v>
      </c>
      <c r="E5">
        <v>153</v>
      </c>
      <c r="F5">
        <v>148</v>
      </c>
      <c r="G5">
        <v>4</v>
      </c>
      <c r="J5" s="18" t="s">
        <v>449</v>
      </c>
      <c r="K5" s="18" t="s">
        <v>458</v>
      </c>
      <c r="L5" s="18" t="s">
        <v>459</v>
      </c>
      <c r="M5" s="18" t="s">
        <v>450</v>
      </c>
      <c r="N5" s="19">
        <v>32</v>
      </c>
      <c r="O5" t="s">
        <v>83</v>
      </c>
      <c r="P5" t="s">
        <v>415</v>
      </c>
      <c r="Q5" s="1">
        <v>40513</v>
      </c>
      <c r="R5" t="s">
        <v>284</v>
      </c>
      <c r="S5" t="s">
        <v>141</v>
      </c>
      <c r="T5" t="s">
        <v>40</v>
      </c>
    </row>
    <row r="6" spans="1:20" ht="30" x14ac:dyDescent="0.25">
      <c r="A6" t="s">
        <v>176</v>
      </c>
      <c r="B6" t="s">
        <v>177</v>
      </c>
      <c r="C6" t="s">
        <v>361</v>
      </c>
      <c r="D6">
        <v>2.7040000000000002</v>
      </c>
      <c r="E6">
        <v>163</v>
      </c>
      <c r="F6">
        <v>158</v>
      </c>
      <c r="G6">
        <v>5.5</v>
      </c>
      <c r="J6" s="18" t="s">
        <v>449</v>
      </c>
      <c r="K6" s="18" t="s">
        <v>452</v>
      </c>
      <c r="L6" s="18" t="s">
        <v>454</v>
      </c>
      <c r="M6" s="18" t="s">
        <v>453</v>
      </c>
      <c r="N6" s="19">
        <v>24</v>
      </c>
      <c r="O6" t="s">
        <v>174</v>
      </c>
      <c r="P6" t="s">
        <v>412</v>
      </c>
      <c r="Q6" s="1">
        <v>40664</v>
      </c>
      <c r="R6" t="s">
        <v>175</v>
      </c>
      <c r="S6" t="s">
        <v>178</v>
      </c>
      <c r="T6" t="s">
        <v>22</v>
      </c>
    </row>
    <row r="7" spans="1:20" ht="30" x14ac:dyDescent="0.25">
      <c r="A7" t="s">
        <v>399</v>
      </c>
      <c r="B7" t="s">
        <v>400</v>
      </c>
      <c r="C7" t="s">
        <v>361</v>
      </c>
      <c r="D7">
        <v>2.83</v>
      </c>
      <c r="E7">
        <v>156</v>
      </c>
      <c r="F7">
        <v>153</v>
      </c>
      <c r="G7">
        <v>4.5</v>
      </c>
      <c r="J7" s="18" t="s">
        <v>449</v>
      </c>
      <c r="K7" s="18" t="s">
        <v>455</v>
      </c>
      <c r="L7" s="18" t="s">
        <v>454</v>
      </c>
      <c r="M7" s="18" t="s">
        <v>450</v>
      </c>
      <c r="N7" s="19">
        <v>24</v>
      </c>
      <c r="O7" t="s">
        <v>68</v>
      </c>
      <c r="P7" t="s">
        <v>413</v>
      </c>
      <c r="Q7" s="1">
        <v>40620</v>
      </c>
      <c r="R7" t="s">
        <v>401</v>
      </c>
      <c r="S7" t="s">
        <v>337</v>
      </c>
      <c r="T7" t="s">
        <v>40</v>
      </c>
    </row>
    <row r="8" spans="1:20" ht="30" x14ac:dyDescent="0.25">
      <c r="A8" t="s">
        <v>37</v>
      </c>
      <c r="B8" t="s">
        <v>38</v>
      </c>
      <c r="C8" t="s">
        <v>361</v>
      </c>
      <c r="D8">
        <v>2.93</v>
      </c>
      <c r="E8">
        <v>150</v>
      </c>
      <c r="F8">
        <v>144</v>
      </c>
      <c r="G8">
        <v>3</v>
      </c>
      <c r="J8" s="18" t="s">
        <v>449</v>
      </c>
      <c r="K8" s="18" t="s">
        <v>452</v>
      </c>
      <c r="L8" s="18" t="s">
        <v>454</v>
      </c>
      <c r="M8" s="18" t="s">
        <v>453</v>
      </c>
      <c r="N8" s="19">
        <v>24</v>
      </c>
      <c r="O8" t="s">
        <v>367</v>
      </c>
      <c r="P8" t="s">
        <v>414</v>
      </c>
      <c r="Q8" s="1">
        <v>41419</v>
      </c>
      <c r="R8" t="s">
        <v>368</v>
      </c>
      <c r="S8" t="s">
        <v>39</v>
      </c>
      <c r="T8" t="s">
        <v>15</v>
      </c>
    </row>
    <row r="9" spans="1:20" ht="30" x14ac:dyDescent="0.25">
      <c r="A9" t="s">
        <v>148</v>
      </c>
      <c r="B9" t="s">
        <v>31</v>
      </c>
      <c r="C9" t="s">
        <v>361</v>
      </c>
      <c r="D9">
        <v>2.97</v>
      </c>
      <c r="E9">
        <v>143</v>
      </c>
      <c r="F9">
        <v>137</v>
      </c>
      <c r="G9">
        <v>3.5</v>
      </c>
      <c r="I9" t="s">
        <v>464</v>
      </c>
      <c r="J9" s="18" t="s">
        <v>449</v>
      </c>
      <c r="K9" s="18" t="s">
        <v>452</v>
      </c>
      <c r="L9" s="18" t="s">
        <v>454</v>
      </c>
      <c r="M9" s="18" t="s">
        <v>450</v>
      </c>
      <c r="N9" s="19">
        <v>31</v>
      </c>
      <c r="O9" t="s">
        <v>375</v>
      </c>
      <c r="P9" t="s">
        <v>412</v>
      </c>
      <c r="Q9" s="1">
        <v>38123</v>
      </c>
      <c r="R9" t="s">
        <v>376</v>
      </c>
      <c r="S9" t="s">
        <v>149</v>
      </c>
      <c r="T9" t="s">
        <v>109</v>
      </c>
    </row>
    <row r="10" spans="1:20" ht="30" x14ac:dyDescent="0.25">
      <c r="A10" t="s">
        <v>142</v>
      </c>
      <c r="B10" t="s">
        <v>143</v>
      </c>
      <c r="C10" t="s">
        <v>361</v>
      </c>
      <c r="D10">
        <v>2.98</v>
      </c>
      <c r="E10" t="s">
        <v>363</v>
      </c>
      <c r="F10" t="s">
        <v>363</v>
      </c>
      <c r="G10" t="s">
        <v>363</v>
      </c>
      <c r="J10" s="18" t="s">
        <v>449</v>
      </c>
      <c r="K10" s="18" t="s">
        <v>458</v>
      </c>
      <c r="L10" s="18" t="s">
        <v>454</v>
      </c>
      <c r="M10" s="18" t="s">
        <v>450</v>
      </c>
      <c r="N10" s="19">
        <v>34</v>
      </c>
      <c r="O10" t="s">
        <v>3</v>
      </c>
      <c r="P10" t="s">
        <v>415</v>
      </c>
      <c r="Q10" s="1">
        <v>37500</v>
      </c>
      <c r="R10" t="s">
        <v>23</v>
      </c>
      <c r="S10" t="s">
        <v>144</v>
      </c>
      <c r="T10" t="s">
        <v>40</v>
      </c>
    </row>
    <row r="11" spans="1:20" ht="30" x14ac:dyDescent="0.25">
      <c r="A11" t="s">
        <v>193</v>
      </c>
      <c r="B11" t="s">
        <v>194</v>
      </c>
      <c r="C11" t="s">
        <v>361</v>
      </c>
      <c r="D11">
        <v>2.9940000000000002</v>
      </c>
      <c r="E11">
        <v>159</v>
      </c>
      <c r="F11">
        <v>160</v>
      </c>
      <c r="G11">
        <v>4</v>
      </c>
      <c r="J11" s="18" t="s">
        <v>449</v>
      </c>
      <c r="K11" s="18" t="s">
        <v>452</v>
      </c>
      <c r="L11" s="18" t="s">
        <v>454</v>
      </c>
      <c r="M11" s="18" t="s">
        <v>450</v>
      </c>
      <c r="N11" s="19">
        <v>21</v>
      </c>
      <c r="O11" t="s">
        <v>192</v>
      </c>
      <c r="P11" t="s">
        <v>412</v>
      </c>
      <c r="Q11" s="1">
        <v>41395</v>
      </c>
      <c r="R11" t="s">
        <v>4</v>
      </c>
      <c r="S11" t="s">
        <v>195</v>
      </c>
      <c r="T11" t="s">
        <v>100</v>
      </c>
    </row>
    <row r="12" spans="1:20" ht="30" x14ac:dyDescent="0.25">
      <c r="A12" t="s">
        <v>32</v>
      </c>
      <c r="B12" t="s">
        <v>298</v>
      </c>
      <c r="C12" t="s">
        <v>361</v>
      </c>
      <c r="D12">
        <v>3</v>
      </c>
      <c r="E12">
        <v>153</v>
      </c>
      <c r="F12">
        <v>151</v>
      </c>
      <c r="G12">
        <v>4</v>
      </c>
      <c r="J12" s="18" t="s">
        <v>449</v>
      </c>
      <c r="K12" s="18" t="s">
        <v>452</v>
      </c>
      <c r="L12" s="18" t="s">
        <v>454</v>
      </c>
      <c r="M12" s="18" t="s">
        <v>450</v>
      </c>
      <c r="N12" s="19">
        <v>26</v>
      </c>
      <c r="O12" t="s">
        <v>297</v>
      </c>
      <c r="P12" t="s">
        <v>412</v>
      </c>
      <c r="Q12" s="1">
        <v>39783</v>
      </c>
      <c r="R12" t="s">
        <v>23</v>
      </c>
      <c r="S12" t="s">
        <v>283</v>
      </c>
      <c r="T12" t="s">
        <v>8</v>
      </c>
    </row>
    <row r="13" spans="1:20" ht="30" x14ac:dyDescent="0.25">
      <c r="A13" t="s">
        <v>70</v>
      </c>
      <c r="B13" t="s">
        <v>71</v>
      </c>
      <c r="C13" t="s">
        <v>361</v>
      </c>
      <c r="D13">
        <v>3.16</v>
      </c>
      <c r="E13">
        <v>148</v>
      </c>
      <c r="F13">
        <v>150</v>
      </c>
      <c r="G13">
        <v>4</v>
      </c>
      <c r="J13" s="18" t="s">
        <v>449</v>
      </c>
      <c r="K13" s="18" t="s">
        <v>455</v>
      </c>
      <c r="L13" s="18" t="s">
        <v>454</v>
      </c>
      <c r="M13" s="18" t="s">
        <v>450</v>
      </c>
      <c r="N13" s="19">
        <v>24</v>
      </c>
      <c r="O13" t="s">
        <v>68</v>
      </c>
      <c r="P13" t="s">
        <v>413</v>
      </c>
      <c r="Q13" s="1">
        <v>40330</v>
      </c>
      <c r="R13" t="s">
        <v>69</v>
      </c>
      <c r="S13" t="s">
        <v>72</v>
      </c>
      <c r="T13" t="s">
        <v>40</v>
      </c>
    </row>
    <row r="14" spans="1:20" ht="30" x14ac:dyDescent="0.25">
      <c r="A14" t="s">
        <v>295</v>
      </c>
      <c r="B14" t="s">
        <v>184</v>
      </c>
      <c r="C14" t="s">
        <v>361</v>
      </c>
      <c r="D14">
        <v>3.18</v>
      </c>
      <c r="E14">
        <v>149</v>
      </c>
      <c r="F14">
        <v>148</v>
      </c>
      <c r="G14">
        <v>3</v>
      </c>
      <c r="J14" s="18" t="s">
        <v>449</v>
      </c>
      <c r="K14" s="18" t="s">
        <v>452</v>
      </c>
      <c r="L14" s="18" t="s">
        <v>454</v>
      </c>
      <c r="M14" s="18" t="s">
        <v>450</v>
      </c>
      <c r="N14" s="19">
        <v>25</v>
      </c>
      <c r="O14" t="s">
        <v>293</v>
      </c>
      <c r="P14" t="s">
        <v>414</v>
      </c>
      <c r="Q14" s="1">
        <v>41426</v>
      </c>
      <c r="R14" t="s">
        <v>294</v>
      </c>
      <c r="S14" t="s">
        <v>296</v>
      </c>
      <c r="T14" t="s">
        <v>15</v>
      </c>
    </row>
    <row r="15" spans="1:20" ht="30" x14ac:dyDescent="0.25">
      <c r="A15" t="s">
        <v>113</v>
      </c>
      <c r="B15" t="s">
        <v>114</v>
      </c>
      <c r="C15" t="s">
        <v>361</v>
      </c>
      <c r="D15">
        <v>3.27</v>
      </c>
      <c r="E15">
        <v>155</v>
      </c>
      <c r="F15">
        <v>145</v>
      </c>
      <c r="G15">
        <v>4.5</v>
      </c>
      <c r="I15" t="s">
        <v>464</v>
      </c>
      <c r="J15" s="18" t="s">
        <v>449</v>
      </c>
      <c r="K15" s="18" t="s">
        <v>455</v>
      </c>
      <c r="L15" s="18" t="s">
        <v>454</v>
      </c>
      <c r="M15" s="18" t="s">
        <v>450</v>
      </c>
      <c r="N15" s="19">
        <v>28</v>
      </c>
      <c r="O15" t="s">
        <v>382</v>
      </c>
      <c r="P15" t="s">
        <v>416</v>
      </c>
      <c r="Q15" s="1">
        <v>39578</v>
      </c>
      <c r="R15" t="s">
        <v>383</v>
      </c>
      <c r="S15" t="s">
        <v>115</v>
      </c>
      <c r="T15" t="s">
        <v>40</v>
      </c>
    </row>
    <row r="16" spans="1:20" ht="30" x14ac:dyDescent="0.25">
      <c r="A16" t="s">
        <v>34</v>
      </c>
      <c r="B16" t="s">
        <v>35</v>
      </c>
      <c r="C16" t="s">
        <v>361</v>
      </c>
      <c r="D16">
        <v>3.2919999999999998</v>
      </c>
      <c r="E16">
        <v>147</v>
      </c>
      <c r="F16">
        <v>140</v>
      </c>
      <c r="G16">
        <v>2.5</v>
      </c>
      <c r="J16" s="18" t="s">
        <v>464</v>
      </c>
      <c r="K16" s="18" t="s">
        <v>452</v>
      </c>
      <c r="L16" s="18" t="s">
        <v>454</v>
      </c>
      <c r="M16" s="18" t="s">
        <v>453</v>
      </c>
      <c r="N16" s="19">
        <v>28</v>
      </c>
      <c r="O16" t="s">
        <v>420</v>
      </c>
      <c r="P16" t="s">
        <v>416</v>
      </c>
      <c r="Q16" s="1">
        <v>41487</v>
      </c>
      <c r="R16" t="s">
        <v>4</v>
      </c>
      <c r="S16" t="s">
        <v>36</v>
      </c>
      <c r="T16" t="s">
        <v>14</v>
      </c>
    </row>
    <row r="17" spans="1:20" ht="30" x14ac:dyDescent="0.25">
      <c r="A17" t="s">
        <v>11</v>
      </c>
      <c r="B17" t="s">
        <v>12</v>
      </c>
      <c r="C17" t="s">
        <v>361</v>
      </c>
      <c r="D17">
        <v>3.33</v>
      </c>
      <c r="E17">
        <v>158</v>
      </c>
      <c r="F17">
        <v>151</v>
      </c>
      <c r="G17">
        <v>3.5</v>
      </c>
      <c r="J17" s="18" t="s">
        <v>449</v>
      </c>
      <c r="K17" s="18" t="s">
        <v>452</v>
      </c>
      <c r="L17" s="18" t="s">
        <v>451</v>
      </c>
      <c r="M17" s="18" t="s">
        <v>453</v>
      </c>
      <c r="N17" s="19">
        <v>25</v>
      </c>
      <c r="O17" t="s">
        <v>9</v>
      </c>
      <c r="P17" t="s">
        <v>412</v>
      </c>
      <c r="Q17" s="1">
        <v>41030</v>
      </c>
      <c r="R17" t="s">
        <v>10</v>
      </c>
      <c r="S17" t="s">
        <v>13</v>
      </c>
      <c r="T17" t="s">
        <v>14</v>
      </c>
    </row>
    <row r="18" spans="1:20" ht="30" x14ac:dyDescent="0.25">
      <c r="A18" t="s">
        <v>119</v>
      </c>
      <c r="B18" t="s">
        <v>120</v>
      </c>
      <c r="C18" t="s">
        <v>361</v>
      </c>
      <c r="D18">
        <v>3.36</v>
      </c>
      <c r="E18">
        <v>162</v>
      </c>
      <c r="F18">
        <v>152</v>
      </c>
      <c r="G18">
        <v>4</v>
      </c>
      <c r="J18" s="18" t="s">
        <v>449</v>
      </c>
      <c r="K18" s="18" t="s">
        <v>455</v>
      </c>
      <c r="L18" s="18" t="s">
        <v>454</v>
      </c>
      <c r="M18" s="18" t="s">
        <v>450</v>
      </c>
      <c r="N18" s="19">
        <v>25</v>
      </c>
      <c r="O18" t="s">
        <v>117</v>
      </c>
      <c r="P18" t="s">
        <v>412</v>
      </c>
      <c r="Q18" s="1">
        <v>40664</v>
      </c>
      <c r="R18" t="s">
        <v>118</v>
      </c>
      <c r="S18" t="s">
        <v>46</v>
      </c>
      <c r="T18" t="s">
        <v>40</v>
      </c>
    </row>
    <row r="19" spans="1:20" x14ac:dyDescent="0.25">
      <c r="A19" t="s">
        <v>75</v>
      </c>
      <c r="B19" t="s">
        <v>76</v>
      </c>
      <c r="C19" t="s">
        <v>361</v>
      </c>
      <c r="D19">
        <v>3.4089999999999998</v>
      </c>
      <c r="E19">
        <v>139</v>
      </c>
      <c r="F19">
        <v>152</v>
      </c>
      <c r="G19">
        <v>1.5</v>
      </c>
      <c r="J19" s="18" t="s">
        <v>464</v>
      </c>
      <c r="K19" s="18" t="s">
        <v>455</v>
      </c>
      <c r="L19" s="18" t="s">
        <v>457</v>
      </c>
      <c r="M19" s="18" t="s">
        <v>453</v>
      </c>
      <c r="N19" s="19">
        <v>45</v>
      </c>
      <c r="O19" t="s">
        <v>73</v>
      </c>
      <c r="P19" t="s">
        <v>416</v>
      </c>
      <c r="Q19" s="1">
        <v>39600</v>
      </c>
      <c r="R19" t="s">
        <v>74</v>
      </c>
      <c r="S19" t="s">
        <v>63</v>
      </c>
      <c r="T19" t="s">
        <v>40</v>
      </c>
    </row>
    <row r="20" spans="1:20" x14ac:dyDescent="0.25">
      <c r="A20" t="s">
        <v>16</v>
      </c>
      <c r="B20" t="s">
        <v>153</v>
      </c>
      <c r="C20" t="s">
        <v>361</v>
      </c>
      <c r="D20">
        <v>3.41</v>
      </c>
      <c r="E20">
        <v>148</v>
      </c>
      <c r="F20">
        <v>149</v>
      </c>
      <c r="G20">
        <v>4</v>
      </c>
      <c r="J20" s="18" t="s">
        <v>449</v>
      </c>
      <c r="K20" s="18" t="s">
        <v>452</v>
      </c>
      <c r="L20" s="18" t="s">
        <v>457</v>
      </c>
      <c r="M20" s="18" t="s">
        <v>450</v>
      </c>
      <c r="N20" s="19">
        <v>24</v>
      </c>
      <c r="O20" t="s">
        <v>151</v>
      </c>
      <c r="P20" t="s">
        <v>412</v>
      </c>
      <c r="Q20" s="1">
        <v>40664</v>
      </c>
      <c r="R20" t="s">
        <v>152</v>
      </c>
      <c r="S20" t="s">
        <v>154</v>
      </c>
      <c r="T20" t="s">
        <v>14</v>
      </c>
    </row>
    <row r="21" spans="1:20" ht="30" x14ac:dyDescent="0.25">
      <c r="A21" t="s">
        <v>340</v>
      </c>
      <c r="B21" t="s">
        <v>147</v>
      </c>
      <c r="C21" t="s">
        <v>361</v>
      </c>
      <c r="D21">
        <v>3.52</v>
      </c>
      <c r="E21">
        <v>150</v>
      </c>
      <c r="F21">
        <v>147</v>
      </c>
      <c r="G21">
        <v>4</v>
      </c>
      <c r="J21" s="18" t="s">
        <v>449</v>
      </c>
      <c r="K21" s="18" t="s">
        <v>452</v>
      </c>
      <c r="L21" s="18" t="s">
        <v>454</v>
      </c>
      <c r="M21" s="18" t="s">
        <v>450</v>
      </c>
      <c r="N21" s="19">
        <v>22</v>
      </c>
      <c r="O21" t="s">
        <v>338</v>
      </c>
      <c r="P21" t="s">
        <v>412</v>
      </c>
      <c r="Q21" s="1">
        <v>41456</v>
      </c>
      <c r="R21" t="s">
        <v>339</v>
      </c>
      <c r="S21" t="s">
        <v>341</v>
      </c>
      <c r="T21" t="s">
        <v>99</v>
      </c>
    </row>
    <row r="22" spans="1:20" ht="30" x14ac:dyDescent="0.25">
      <c r="A22" t="s">
        <v>179</v>
      </c>
      <c r="B22" t="s">
        <v>180</v>
      </c>
      <c r="C22" t="s">
        <v>361</v>
      </c>
      <c r="D22">
        <v>3.43</v>
      </c>
      <c r="E22">
        <v>159</v>
      </c>
      <c r="F22">
        <v>151</v>
      </c>
      <c r="G22">
        <v>4</v>
      </c>
      <c r="J22" s="18" t="s">
        <v>449</v>
      </c>
      <c r="K22" s="18" t="s">
        <v>452</v>
      </c>
      <c r="L22" s="18" t="s">
        <v>454</v>
      </c>
      <c r="M22" s="18" t="s">
        <v>450</v>
      </c>
      <c r="N22" s="19">
        <v>28</v>
      </c>
      <c r="O22" t="s">
        <v>380</v>
      </c>
      <c r="P22" t="s">
        <v>412</v>
      </c>
      <c r="Q22" s="1">
        <v>39431</v>
      </c>
      <c r="R22" t="s">
        <v>381</v>
      </c>
      <c r="S22" t="s">
        <v>181</v>
      </c>
      <c r="T22" t="s">
        <v>182</v>
      </c>
    </row>
    <row r="23" spans="1:20" ht="30" x14ac:dyDescent="0.25">
      <c r="A23" t="s">
        <v>56</v>
      </c>
      <c r="B23" t="s">
        <v>57</v>
      </c>
      <c r="C23" t="s">
        <v>361</v>
      </c>
      <c r="D23">
        <v>3.49</v>
      </c>
      <c r="E23">
        <v>160</v>
      </c>
      <c r="F23">
        <v>150</v>
      </c>
      <c r="G23">
        <v>4.5</v>
      </c>
      <c r="J23" s="18" t="s">
        <v>449</v>
      </c>
      <c r="K23" s="18" t="s">
        <v>452</v>
      </c>
      <c r="L23" s="18" t="s">
        <v>454</v>
      </c>
      <c r="M23" s="18" t="s">
        <v>450</v>
      </c>
      <c r="N23" s="19">
        <v>23</v>
      </c>
      <c r="O23" t="s">
        <v>54</v>
      </c>
      <c r="P23" t="s">
        <v>412</v>
      </c>
      <c r="Q23" s="1">
        <v>41030</v>
      </c>
      <c r="R23" t="s">
        <v>55</v>
      </c>
      <c r="S23" t="s">
        <v>58</v>
      </c>
      <c r="T23" t="s">
        <v>59</v>
      </c>
    </row>
    <row r="24" spans="1:20" ht="30" x14ac:dyDescent="0.25">
      <c r="A24" t="s">
        <v>219</v>
      </c>
      <c r="B24" t="s">
        <v>220</v>
      </c>
      <c r="C24" t="s">
        <v>361</v>
      </c>
      <c r="D24">
        <v>3.49</v>
      </c>
      <c r="E24">
        <v>136</v>
      </c>
      <c r="F24">
        <v>140</v>
      </c>
      <c r="G24">
        <v>2</v>
      </c>
      <c r="J24" s="18" t="s">
        <v>449</v>
      </c>
      <c r="K24" s="18" t="s">
        <v>455</v>
      </c>
      <c r="L24" s="18" t="s">
        <v>459</v>
      </c>
      <c r="M24" s="18" t="s">
        <v>450</v>
      </c>
      <c r="N24" s="19">
        <v>36</v>
      </c>
      <c r="O24" t="s">
        <v>217</v>
      </c>
      <c r="P24" t="s">
        <v>421</v>
      </c>
      <c r="Q24" s="1">
        <v>41426</v>
      </c>
      <c r="R24" t="s">
        <v>218</v>
      </c>
      <c r="S24" t="s">
        <v>115</v>
      </c>
      <c r="T24" t="s">
        <v>40</v>
      </c>
    </row>
    <row r="25" spans="1:20" x14ac:dyDescent="0.25">
      <c r="A25" t="s">
        <v>281</v>
      </c>
      <c r="B25" t="s">
        <v>282</v>
      </c>
      <c r="C25" t="s">
        <v>361</v>
      </c>
      <c r="D25">
        <v>3.5579999999999998</v>
      </c>
      <c r="E25">
        <v>157</v>
      </c>
      <c r="F25">
        <v>150</v>
      </c>
      <c r="G25">
        <v>4</v>
      </c>
      <c r="I25" t="s">
        <v>464</v>
      </c>
      <c r="J25" s="18" t="s">
        <v>449</v>
      </c>
      <c r="K25" s="18" t="s">
        <v>452</v>
      </c>
      <c r="L25" s="18" t="s">
        <v>461</v>
      </c>
      <c r="M25" s="18" t="s">
        <v>453</v>
      </c>
      <c r="N25" s="19">
        <v>25</v>
      </c>
      <c r="O25" t="s">
        <v>280</v>
      </c>
      <c r="P25" t="s">
        <v>418</v>
      </c>
      <c r="Q25" s="1">
        <v>40330</v>
      </c>
      <c r="R25" t="s">
        <v>4</v>
      </c>
      <c r="S25" t="s">
        <v>283</v>
      </c>
      <c r="T25" t="s">
        <v>8</v>
      </c>
    </row>
    <row r="26" spans="1:20" x14ac:dyDescent="0.25">
      <c r="A26" t="s">
        <v>305</v>
      </c>
      <c r="B26" t="s">
        <v>306</v>
      </c>
      <c r="C26" t="s">
        <v>361</v>
      </c>
      <c r="D26">
        <v>3.6067999999999998</v>
      </c>
      <c r="E26">
        <v>159</v>
      </c>
      <c r="F26">
        <v>156</v>
      </c>
      <c r="G26">
        <v>4</v>
      </c>
      <c r="J26" s="18" t="s">
        <v>464</v>
      </c>
      <c r="K26" s="18" t="s">
        <v>458</v>
      </c>
      <c r="L26" s="18" t="s">
        <v>457</v>
      </c>
      <c r="M26" s="18" t="s">
        <v>453</v>
      </c>
      <c r="N26" s="19">
        <v>26</v>
      </c>
      <c r="O26" t="s">
        <v>304</v>
      </c>
      <c r="P26" t="s">
        <v>412</v>
      </c>
      <c r="Q26" s="1">
        <v>39934</v>
      </c>
      <c r="R26" t="s">
        <v>271</v>
      </c>
      <c r="S26" t="s">
        <v>307</v>
      </c>
      <c r="T26" t="s">
        <v>40</v>
      </c>
    </row>
    <row r="27" spans="1:20" ht="30" x14ac:dyDescent="0.25">
      <c r="A27" t="s">
        <v>330</v>
      </c>
      <c r="B27" t="s">
        <v>169</v>
      </c>
      <c r="C27" t="s">
        <v>361</v>
      </c>
      <c r="D27">
        <v>3.64</v>
      </c>
      <c r="E27">
        <v>161</v>
      </c>
      <c r="F27">
        <v>156</v>
      </c>
      <c r="G27">
        <v>4</v>
      </c>
      <c r="J27" s="18" t="s">
        <v>449</v>
      </c>
      <c r="K27" s="18" t="s">
        <v>452</v>
      </c>
      <c r="L27" s="18" t="s">
        <v>454</v>
      </c>
      <c r="M27" s="18" t="s">
        <v>453</v>
      </c>
      <c r="N27" s="19">
        <v>28</v>
      </c>
      <c r="O27" t="s">
        <v>328</v>
      </c>
      <c r="P27" t="s">
        <v>416</v>
      </c>
      <c r="Q27" s="1">
        <v>41030</v>
      </c>
      <c r="R27" t="s">
        <v>329</v>
      </c>
      <c r="S27" t="s">
        <v>331</v>
      </c>
      <c r="T27" t="s">
        <v>332</v>
      </c>
    </row>
    <row r="28" spans="1:20" ht="30" x14ac:dyDescent="0.25">
      <c r="A28" t="s">
        <v>251</v>
      </c>
      <c r="B28" t="s">
        <v>146</v>
      </c>
      <c r="C28" t="s">
        <v>361</v>
      </c>
      <c r="D28">
        <v>3.65</v>
      </c>
      <c r="E28">
        <v>163</v>
      </c>
      <c r="F28">
        <v>148</v>
      </c>
      <c r="G28">
        <v>4</v>
      </c>
      <c r="J28" s="18" t="s">
        <v>449</v>
      </c>
      <c r="K28" s="18" t="s">
        <v>455</v>
      </c>
      <c r="L28" s="18" t="s">
        <v>454</v>
      </c>
      <c r="M28" s="18" t="s">
        <v>450</v>
      </c>
      <c r="N28" s="19">
        <v>30</v>
      </c>
      <c r="O28" t="s">
        <v>183</v>
      </c>
      <c r="P28" t="s">
        <v>415</v>
      </c>
      <c r="Q28" s="1">
        <v>39873</v>
      </c>
      <c r="R28" t="s">
        <v>250</v>
      </c>
      <c r="S28" t="s">
        <v>46</v>
      </c>
      <c r="T28" t="s">
        <v>40</v>
      </c>
    </row>
    <row r="29" spans="1:20" ht="30" x14ac:dyDescent="0.25">
      <c r="A29" t="s">
        <v>94</v>
      </c>
      <c r="B29" t="s">
        <v>95</v>
      </c>
      <c r="C29" t="s">
        <v>361</v>
      </c>
      <c r="D29">
        <v>3.69</v>
      </c>
      <c r="E29">
        <v>156</v>
      </c>
      <c r="F29">
        <v>144</v>
      </c>
      <c r="G29">
        <v>4</v>
      </c>
      <c r="J29" s="18" t="s">
        <v>449</v>
      </c>
      <c r="K29" s="18" t="s">
        <v>455</v>
      </c>
      <c r="L29" s="18" t="s">
        <v>454</v>
      </c>
      <c r="M29" s="18" t="s">
        <v>453</v>
      </c>
      <c r="N29" s="19">
        <v>28</v>
      </c>
      <c r="O29" t="s">
        <v>92</v>
      </c>
      <c r="P29" t="s">
        <v>413</v>
      </c>
      <c r="Q29" s="1">
        <v>40026</v>
      </c>
      <c r="R29" t="s">
        <v>93</v>
      </c>
      <c r="S29" t="s">
        <v>96</v>
      </c>
      <c r="T29" t="s">
        <v>40</v>
      </c>
    </row>
    <row r="30" spans="1:20" ht="30" x14ac:dyDescent="0.25">
      <c r="A30" t="s">
        <v>254</v>
      </c>
      <c r="B30" t="s">
        <v>255</v>
      </c>
      <c r="C30" t="s">
        <v>361</v>
      </c>
      <c r="D30">
        <v>3.74</v>
      </c>
      <c r="E30">
        <v>168</v>
      </c>
      <c r="F30">
        <v>160</v>
      </c>
      <c r="G30">
        <v>4.5</v>
      </c>
      <c r="J30" s="18" t="s">
        <v>449</v>
      </c>
      <c r="K30" s="18" t="s">
        <v>455</v>
      </c>
      <c r="L30" s="18" t="s">
        <v>454</v>
      </c>
      <c r="M30" s="18" t="s">
        <v>450</v>
      </c>
      <c r="N30" s="19">
        <v>30</v>
      </c>
      <c r="O30" t="s">
        <v>252</v>
      </c>
      <c r="P30" t="s">
        <v>418</v>
      </c>
      <c r="Q30" s="1">
        <v>39203</v>
      </c>
      <c r="R30" t="s">
        <v>253</v>
      </c>
      <c r="S30" t="s">
        <v>256</v>
      </c>
      <c r="T30" t="s">
        <v>40</v>
      </c>
    </row>
    <row r="31" spans="1:20" ht="30" x14ac:dyDescent="0.25">
      <c r="A31" t="s">
        <v>301</v>
      </c>
      <c r="B31" t="s">
        <v>302</v>
      </c>
      <c r="C31" t="s">
        <v>361</v>
      </c>
      <c r="D31">
        <v>3.75</v>
      </c>
      <c r="E31">
        <v>153</v>
      </c>
      <c r="F31">
        <v>157</v>
      </c>
      <c r="G31">
        <v>4</v>
      </c>
      <c r="J31" s="18" t="s">
        <v>449</v>
      </c>
      <c r="K31" s="18" t="s">
        <v>452</v>
      </c>
      <c r="L31" s="18" t="s">
        <v>454</v>
      </c>
      <c r="M31" s="18" t="s">
        <v>453</v>
      </c>
      <c r="N31" s="19">
        <v>31</v>
      </c>
      <c r="O31" t="s">
        <v>299</v>
      </c>
      <c r="P31" t="s">
        <v>412</v>
      </c>
      <c r="Q31" s="1">
        <v>41395</v>
      </c>
      <c r="R31" t="s">
        <v>300</v>
      </c>
      <c r="S31" t="s">
        <v>303</v>
      </c>
      <c r="T31" t="s">
        <v>14</v>
      </c>
    </row>
    <row r="32" spans="1:20" ht="45" x14ac:dyDescent="0.25">
      <c r="A32" t="s">
        <v>242</v>
      </c>
      <c r="B32" t="s">
        <v>243</v>
      </c>
      <c r="C32" t="s">
        <v>361</v>
      </c>
      <c r="D32">
        <v>3.8130000000000002</v>
      </c>
      <c r="E32">
        <v>161</v>
      </c>
      <c r="F32">
        <v>151</v>
      </c>
      <c r="G32">
        <v>5</v>
      </c>
      <c r="I32" t="s">
        <v>464</v>
      </c>
      <c r="J32" s="18" t="s">
        <v>449</v>
      </c>
      <c r="K32" s="18" t="s">
        <v>458</v>
      </c>
      <c r="L32" s="18" t="s">
        <v>456</v>
      </c>
      <c r="M32" s="18" t="s">
        <v>450</v>
      </c>
      <c r="N32" s="19">
        <v>24</v>
      </c>
      <c r="O32" t="s">
        <v>240</v>
      </c>
      <c r="P32" t="s">
        <v>416</v>
      </c>
      <c r="Q32" s="1">
        <v>40664</v>
      </c>
      <c r="R32" t="s">
        <v>241</v>
      </c>
      <c r="S32" t="s">
        <v>46</v>
      </c>
      <c r="T32" t="s">
        <v>40</v>
      </c>
    </row>
    <row r="33" spans="1:20" ht="30" x14ac:dyDescent="0.25">
      <c r="A33" t="s">
        <v>26</v>
      </c>
      <c r="B33" t="s">
        <v>27</v>
      </c>
      <c r="C33" t="s">
        <v>361</v>
      </c>
      <c r="D33">
        <v>3.85</v>
      </c>
      <c r="E33">
        <v>161</v>
      </c>
      <c r="F33">
        <v>157</v>
      </c>
      <c r="G33">
        <v>4</v>
      </c>
      <c r="J33" s="18" t="s">
        <v>449</v>
      </c>
      <c r="K33" s="18" t="s">
        <v>452</v>
      </c>
      <c r="L33" s="18" t="s">
        <v>454</v>
      </c>
      <c r="M33" s="18" t="s">
        <v>450</v>
      </c>
      <c r="N33" s="19">
        <v>29</v>
      </c>
      <c r="O33" t="s">
        <v>24</v>
      </c>
      <c r="P33" t="s">
        <v>412</v>
      </c>
      <c r="Q33" s="1">
        <v>38838</v>
      </c>
      <c r="R33" t="s">
        <v>25</v>
      </c>
      <c r="S33" t="s">
        <v>28</v>
      </c>
      <c r="T33" t="s">
        <v>29</v>
      </c>
    </row>
    <row r="34" spans="1:20" ht="30" x14ac:dyDescent="0.25">
      <c r="A34" t="s">
        <v>19</v>
      </c>
      <c r="B34" t="s">
        <v>20</v>
      </c>
      <c r="C34" t="s">
        <v>361</v>
      </c>
      <c r="D34">
        <v>3.97</v>
      </c>
      <c r="E34">
        <v>157</v>
      </c>
      <c r="F34">
        <v>152</v>
      </c>
      <c r="G34">
        <v>4</v>
      </c>
      <c r="J34" s="18" t="s">
        <v>449</v>
      </c>
      <c r="K34" s="18" t="s">
        <v>452</v>
      </c>
      <c r="L34" s="18" t="s">
        <v>454</v>
      </c>
      <c r="M34" s="18" t="s">
        <v>450</v>
      </c>
      <c r="N34" s="19">
        <v>22</v>
      </c>
      <c r="O34" t="s">
        <v>17</v>
      </c>
      <c r="P34" t="s">
        <v>412</v>
      </c>
      <c r="Q34" s="1">
        <v>40878</v>
      </c>
      <c r="R34" t="s">
        <v>18</v>
      </c>
      <c r="S34" t="s">
        <v>21</v>
      </c>
      <c r="T34" t="s">
        <v>22</v>
      </c>
    </row>
    <row r="35" spans="1:20" ht="30" x14ac:dyDescent="0.25">
      <c r="A35" t="s">
        <v>44</v>
      </c>
      <c r="B35" t="s">
        <v>45</v>
      </c>
      <c r="C35" t="s">
        <v>361</v>
      </c>
      <c r="D35" t="s">
        <v>363</v>
      </c>
      <c r="E35">
        <v>167</v>
      </c>
      <c r="F35">
        <v>147</v>
      </c>
      <c r="G35">
        <v>4</v>
      </c>
      <c r="J35" s="18" t="s">
        <v>449</v>
      </c>
      <c r="K35" s="18" t="s">
        <v>455</v>
      </c>
      <c r="L35" s="18" t="s">
        <v>454</v>
      </c>
      <c r="M35" s="18" t="s">
        <v>450</v>
      </c>
      <c r="N35" s="19">
        <v>29</v>
      </c>
      <c r="O35" t="s">
        <v>42</v>
      </c>
      <c r="P35" t="s">
        <v>413</v>
      </c>
      <c r="Q35" s="1">
        <v>40057</v>
      </c>
      <c r="R35" t="s">
        <v>43</v>
      </c>
      <c r="S35" t="s">
        <v>46</v>
      </c>
      <c r="T35" t="s">
        <v>40</v>
      </c>
    </row>
    <row r="36" spans="1:20" ht="30" x14ac:dyDescent="0.25">
      <c r="A36" t="s">
        <v>66</v>
      </c>
      <c r="B36" t="s">
        <v>67</v>
      </c>
      <c r="C36" t="s">
        <v>361</v>
      </c>
      <c r="D36" t="s">
        <v>363</v>
      </c>
      <c r="E36">
        <v>162</v>
      </c>
      <c r="F36">
        <v>150</v>
      </c>
      <c r="G36">
        <v>4.5</v>
      </c>
      <c r="J36" s="18" t="s">
        <v>449</v>
      </c>
      <c r="K36" s="18" t="s">
        <v>455</v>
      </c>
      <c r="L36" s="18" t="s">
        <v>454</v>
      </c>
      <c r="M36" s="18" t="s">
        <v>450</v>
      </c>
      <c r="N36" s="19">
        <v>27</v>
      </c>
      <c r="O36" t="s">
        <v>64</v>
      </c>
      <c r="P36" t="s">
        <v>413</v>
      </c>
      <c r="Q36" s="1">
        <v>39600</v>
      </c>
      <c r="R36" t="s">
        <v>65</v>
      </c>
      <c r="S36" t="s">
        <v>46</v>
      </c>
      <c r="T36" t="s">
        <v>40</v>
      </c>
    </row>
    <row r="37" spans="1:20" ht="30" x14ac:dyDescent="0.25">
      <c r="A37" t="s">
        <v>135</v>
      </c>
      <c r="B37" t="s">
        <v>136</v>
      </c>
      <c r="C37" t="s">
        <v>361</v>
      </c>
      <c r="D37" t="s">
        <v>363</v>
      </c>
      <c r="E37">
        <v>152</v>
      </c>
      <c r="F37">
        <v>146</v>
      </c>
      <c r="G37">
        <v>3</v>
      </c>
      <c r="J37" s="18" t="s">
        <v>449</v>
      </c>
      <c r="K37" s="18" t="s">
        <v>455</v>
      </c>
      <c r="L37" s="18" t="s">
        <v>454</v>
      </c>
      <c r="M37" s="18" t="s">
        <v>450</v>
      </c>
      <c r="N37" s="19">
        <v>44</v>
      </c>
      <c r="O37" t="s">
        <v>133</v>
      </c>
      <c r="P37" t="s">
        <v>413</v>
      </c>
      <c r="Q37" s="1">
        <v>38139</v>
      </c>
      <c r="R37" t="s">
        <v>134</v>
      </c>
      <c r="S37" t="s">
        <v>46</v>
      </c>
      <c r="T37" t="s">
        <v>40</v>
      </c>
    </row>
    <row r="38" spans="1:20" ht="30" x14ac:dyDescent="0.25">
      <c r="A38" t="s">
        <v>186</v>
      </c>
      <c r="B38" t="s">
        <v>187</v>
      </c>
      <c r="C38" t="s">
        <v>361</v>
      </c>
      <c r="D38" t="s">
        <v>363</v>
      </c>
      <c r="E38">
        <v>145</v>
      </c>
      <c r="F38">
        <v>149</v>
      </c>
      <c r="G38">
        <v>2.5</v>
      </c>
      <c r="J38" s="18" t="s">
        <v>449</v>
      </c>
      <c r="K38" s="18" t="s">
        <v>455</v>
      </c>
      <c r="L38" s="18" t="s">
        <v>454</v>
      </c>
      <c r="M38" s="18" t="s">
        <v>453</v>
      </c>
      <c r="N38" s="19">
        <v>44</v>
      </c>
      <c r="O38" t="s">
        <v>42</v>
      </c>
      <c r="P38" t="s">
        <v>413</v>
      </c>
      <c r="Q38" s="1">
        <v>41426</v>
      </c>
      <c r="R38" t="s">
        <v>185</v>
      </c>
      <c r="S38" t="s">
        <v>141</v>
      </c>
      <c r="T38" t="s">
        <v>40</v>
      </c>
    </row>
    <row r="39" spans="1:20" ht="30" x14ac:dyDescent="0.25">
      <c r="A39" t="s">
        <v>278</v>
      </c>
      <c r="B39" t="s">
        <v>279</v>
      </c>
      <c r="C39" t="s">
        <v>361</v>
      </c>
      <c r="D39" t="s">
        <v>363</v>
      </c>
      <c r="E39">
        <v>141</v>
      </c>
      <c r="F39">
        <v>139</v>
      </c>
      <c r="G39">
        <v>3</v>
      </c>
      <c r="J39" s="18" t="s">
        <v>449</v>
      </c>
      <c r="K39" s="18" t="s">
        <v>455</v>
      </c>
      <c r="L39" s="18" t="s">
        <v>459</v>
      </c>
      <c r="M39" s="18" t="s">
        <v>450</v>
      </c>
      <c r="N39" s="19">
        <v>22</v>
      </c>
      <c r="O39" t="s">
        <v>42</v>
      </c>
      <c r="P39" t="s">
        <v>413</v>
      </c>
      <c r="Q39" s="1">
        <v>41426</v>
      </c>
      <c r="R39" t="s">
        <v>277</v>
      </c>
      <c r="S39" t="s">
        <v>108</v>
      </c>
      <c r="T39" t="s">
        <v>40</v>
      </c>
    </row>
    <row r="40" spans="1:20" ht="30" x14ac:dyDescent="0.25">
      <c r="A40" t="s">
        <v>315</v>
      </c>
      <c r="B40" t="s">
        <v>114</v>
      </c>
      <c r="C40" t="s">
        <v>361</v>
      </c>
      <c r="D40" t="s">
        <v>363</v>
      </c>
      <c r="E40">
        <v>157</v>
      </c>
      <c r="F40">
        <v>143</v>
      </c>
      <c r="G40">
        <v>4</v>
      </c>
      <c r="J40" s="18" t="s">
        <v>449</v>
      </c>
      <c r="K40" s="18" t="s">
        <v>455</v>
      </c>
      <c r="L40" s="18" t="s">
        <v>454</v>
      </c>
      <c r="M40" s="18" t="s">
        <v>450</v>
      </c>
      <c r="N40" s="19">
        <v>28</v>
      </c>
      <c r="O40" t="s">
        <v>42</v>
      </c>
      <c r="P40" t="s">
        <v>413</v>
      </c>
      <c r="Q40" s="1">
        <v>39965</v>
      </c>
      <c r="R40" t="s">
        <v>314</v>
      </c>
      <c r="S40" t="s">
        <v>86</v>
      </c>
      <c r="T40" t="s">
        <v>40</v>
      </c>
    </row>
    <row r="41" spans="1:20" ht="45" x14ac:dyDescent="0.25">
      <c r="A41" t="s">
        <v>327</v>
      </c>
      <c r="B41" t="s">
        <v>130</v>
      </c>
      <c r="C41" t="s">
        <v>361</v>
      </c>
      <c r="D41" t="s">
        <v>363</v>
      </c>
      <c r="E41">
        <v>146</v>
      </c>
      <c r="F41">
        <v>148</v>
      </c>
      <c r="G41">
        <v>2.5</v>
      </c>
      <c r="J41" s="18" t="s">
        <v>449</v>
      </c>
      <c r="K41" s="18" t="s">
        <v>455</v>
      </c>
      <c r="L41" s="18" t="s">
        <v>460</v>
      </c>
      <c r="M41" s="18" t="s">
        <v>453</v>
      </c>
      <c r="N41" s="19">
        <v>29</v>
      </c>
      <c r="O41" t="s">
        <v>42</v>
      </c>
      <c r="P41" t="s">
        <v>413</v>
      </c>
      <c r="Q41" s="1">
        <v>41426</v>
      </c>
      <c r="R41" t="s">
        <v>4</v>
      </c>
      <c r="S41" t="s">
        <v>86</v>
      </c>
      <c r="T41" t="s">
        <v>40</v>
      </c>
    </row>
    <row r="42" spans="1:20" ht="30" x14ac:dyDescent="0.25">
      <c r="A42" t="s">
        <v>343</v>
      </c>
      <c r="B42" t="s">
        <v>344</v>
      </c>
      <c r="C42" t="s">
        <v>361</v>
      </c>
      <c r="D42" t="s">
        <v>363</v>
      </c>
      <c r="E42">
        <v>145</v>
      </c>
      <c r="F42">
        <v>140</v>
      </c>
      <c r="G42">
        <v>3</v>
      </c>
      <c r="J42" s="18" t="s">
        <v>449</v>
      </c>
      <c r="K42" s="18" t="s">
        <v>455</v>
      </c>
      <c r="L42" s="18" t="s">
        <v>454</v>
      </c>
      <c r="M42" s="18" t="s">
        <v>450</v>
      </c>
      <c r="N42" s="19">
        <v>30</v>
      </c>
      <c r="O42" t="s">
        <v>42</v>
      </c>
      <c r="P42" t="s">
        <v>413</v>
      </c>
      <c r="Q42" s="1">
        <v>41426</v>
      </c>
      <c r="R42" t="s">
        <v>342</v>
      </c>
      <c r="S42" t="s">
        <v>46</v>
      </c>
      <c r="T42" t="s">
        <v>40</v>
      </c>
    </row>
    <row r="43" spans="1:20" x14ac:dyDescent="0.25">
      <c r="D43" s="3">
        <f>AVERAGE(D2:D34)</f>
        <v>3.2770545454545448</v>
      </c>
      <c r="E43" s="4">
        <f>AVERAGE(E11:E42,E2:E9)</f>
        <v>153.94999999999999</v>
      </c>
      <c r="F43" s="4">
        <f>AVERAGE(F11:F42,F2:F9)</f>
        <v>149.15</v>
      </c>
      <c r="G43" s="3">
        <f>AVERAGE(G11:G42,G2:G9)</f>
        <v>3.7124999999999999</v>
      </c>
      <c r="I43" t="s">
        <v>507</v>
      </c>
      <c r="J43" t="s">
        <v>508</v>
      </c>
      <c r="N43" s="4">
        <f>AVERAGE(N2:N42)</f>
        <v>28.414634146341463</v>
      </c>
    </row>
    <row r="44" spans="1:20" x14ac:dyDescent="0.25">
      <c r="N44">
        <f>MEDIAN(N2:N42)</f>
        <v>28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for GRE study</vt:lpstr>
      <vt:lpstr>9.23.13apps</vt:lpstr>
      <vt:lpstr>admit schools</vt:lpstr>
      <vt:lpstr>Sheet2</vt:lpstr>
      <vt:lpstr>Sheet4</vt:lpstr>
      <vt:lpstr>pivot tables 9.17.13</vt:lpstr>
      <vt:lpstr>TO PRINT 9.17.13</vt:lpstr>
      <vt:lpstr>Sheet8</vt:lpstr>
      <vt:lpstr>Sheet1</vt:lpstr>
      <vt:lpstr>to print 9.26.13</vt:lpstr>
      <vt:lpstr>to print 12.23.13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 (Staff)</dc:creator>
  <cp:lastModifiedBy>Martin, Andrea (Staff)</cp:lastModifiedBy>
  <cp:lastPrinted>2013-09-26T21:45:41Z</cp:lastPrinted>
  <dcterms:created xsi:type="dcterms:W3CDTF">2013-08-23T17:58:02Z</dcterms:created>
  <dcterms:modified xsi:type="dcterms:W3CDTF">2017-06-30T21:07:46Z</dcterms:modified>
</cp:coreProperties>
</file>